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pgatourinc-my.sharepoint.com/personal/dougmilne_pgatourhq_com/Documents/Desktop/"/>
    </mc:Choice>
  </mc:AlternateContent>
  <xr:revisionPtr revIDLastSave="0" documentId="8_{96ABF67F-1774-4B4D-900F-3ED504ACEDC7}" xr6:coauthVersionLast="47" xr6:coauthVersionMax="47" xr10:uidLastSave="{00000000-0000-0000-0000-000000000000}"/>
  <bookViews>
    <workbookView xWindow="-110" yWindow="-110" windowWidth="22780" windowHeight="14660" activeTab="1" xr2:uid="{00000000-000D-0000-FFFF-FFFF00000000}"/>
  </bookViews>
  <sheets>
    <sheet name="DATA ENTRY" sheetId="2" r:id="rId1"/>
    <sheet name="FORM" sheetId="1" r:id="rId2"/>
  </sheets>
  <definedNames>
    <definedName name="_xlnm.Print_Area" localSheetId="1">FORM!$A$1:$AO$61</definedName>
    <definedName name="Text10" localSheetId="1">FORM!$E$4</definedName>
    <definedName name="Text11" localSheetId="1">FORM!$B$4</definedName>
    <definedName name="Text23" localSheetId="1">FORM!#REF!</definedName>
    <definedName name="Text26" localSheetId="1">FORM!#REF!</definedName>
    <definedName name="Text27" localSheetId="1">FORM!#REF!</definedName>
    <definedName name="Text28" localSheetId="1">FORM!#REF!</definedName>
    <definedName name="Text29" localSheetId="1">FORM!$A$5</definedName>
    <definedName name="Text9" localSheetId="1">FORM!$C$4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7" i="1" l="1"/>
  <c r="G47" i="1" l="1"/>
  <c r="AI47" i="1"/>
  <c r="AI37" i="1"/>
  <c r="AI26" i="1"/>
  <c r="AI27" i="1"/>
  <c r="AJ24" i="1"/>
  <c r="AF24" i="1"/>
  <c r="AH24" i="1"/>
  <c r="AH26" i="1"/>
  <c r="G7" i="1"/>
  <c r="AG17" i="1"/>
  <c r="H4" i="1"/>
  <c r="S27" i="1"/>
  <c r="AO48" i="1"/>
  <c r="AO30" i="1"/>
  <c r="AH4" i="1"/>
  <c r="AO2" i="1"/>
  <c r="AJ26" i="1"/>
  <c r="F46" i="1"/>
  <c r="E2" i="2"/>
  <c r="G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G20" i="2"/>
  <c r="H20" i="2"/>
  <c r="G21" i="2"/>
  <c r="H21" i="2"/>
  <c r="G22" i="2"/>
  <c r="H22" i="2"/>
  <c r="G23" i="2"/>
  <c r="H23" i="2"/>
  <c r="G24" i="2"/>
  <c r="H24" i="2"/>
  <c r="G25" i="2"/>
  <c r="H25" i="2"/>
  <c r="D4" i="1"/>
  <c r="F4" i="1"/>
  <c r="R4" i="1"/>
  <c r="T4" i="1"/>
  <c r="V4" i="1"/>
  <c r="C6" i="1"/>
  <c r="D6" i="1"/>
  <c r="E6" i="1"/>
  <c r="F6" i="1"/>
  <c r="G6" i="1"/>
  <c r="H6" i="1"/>
  <c r="I6" i="1"/>
  <c r="J6" i="1"/>
  <c r="Q6" i="1"/>
  <c r="R6" i="1"/>
  <c r="S6" i="1"/>
  <c r="T6" i="1"/>
  <c r="U6" i="1"/>
  <c r="V6" i="1"/>
  <c r="W6" i="1"/>
  <c r="X6" i="1"/>
  <c r="AE6" i="1"/>
  <c r="AF6" i="1"/>
  <c r="AG6" i="1"/>
  <c r="AH6" i="1"/>
  <c r="AI6" i="1"/>
  <c r="AJ6" i="1"/>
  <c r="AK6" i="1"/>
  <c r="AL6" i="1"/>
  <c r="E7" i="1"/>
  <c r="S7" i="1"/>
  <c r="U7" i="1"/>
  <c r="AI7" i="1"/>
  <c r="A7" i="1"/>
  <c r="AC7" i="1"/>
  <c r="D14" i="1"/>
  <c r="F14" i="1"/>
  <c r="H14" i="1"/>
  <c r="R14" i="1"/>
  <c r="T14" i="1"/>
  <c r="V14" i="1"/>
  <c r="AF14" i="1"/>
  <c r="AH14" i="1"/>
  <c r="AJ14" i="1"/>
  <c r="C16" i="1"/>
  <c r="D16" i="1"/>
  <c r="E16" i="1"/>
  <c r="F16" i="1"/>
  <c r="G16" i="1"/>
  <c r="H16" i="1"/>
  <c r="I16" i="1"/>
  <c r="J16" i="1"/>
  <c r="Q16" i="1"/>
  <c r="R16" i="1"/>
  <c r="S16" i="1"/>
  <c r="T16" i="1"/>
  <c r="U16" i="1"/>
  <c r="V16" i="1"/>
  <c r="W16" i="1"/>
  <c r="X16" i="1"/>
  <c r="AE16" i="1"/>
  <c r="AF16" i="1"/>
  <c r="AG16" i="1"/>
  <c r="AH16" i="1"/>
  <c r="AI16" i="1"/>
  <c r="AJ16" i="1"/>
  <c r="AK16" i="1"/>
  <c r="AL16" i="1"/>
  <c r="E17" i="1"/>
  <c r="G17" i="1"/>
  <c r="S17" i="1"/>
  <c r="U17" i="1"/>
  <c r="AI17" i="1"/>
  <c r="A17" i="1"/>
  <c r="O17" i="1"/>
  <c r="AC17" i="1"/>
  <c r="AO17" i="1"/>
  <c r="D24" i="1"/>
  <c r="F24" i="1"/>
  <c r="H24" i="1"/>
  <c r="R24" i="1"/>
  <c r="T24" i="1"/>
  <c r="V24" i="1"/>
  <c r="C26" i="1"/>
  <c r="D26" i="1"/>
  <c r="E26" i="1"/>
  <c r="F26" i="1"/>
  <c r="G26" i="1"/>
  <c r="H26" i="1"/>
  <c r="I26" i="1"/>
  <c r="J26" i="1"/>
  <c r="Q26" i="1"/>
  <c r="R26" i="1"/>
  <c r="S26" i="1"/>
  <c r="T26" i="1"/>
  <c r="U26" i="1"/>
  <c r="V26" i="1"/>
  <c r="W26" i="1"/>
  <c r="X26" i="1"/>
  <c r="AE26" i="1"/>
  <c r="AF26" i="1"/>
  <c r="AG26" i="1"/>
  <c r="AK26" i="1"/>
  <c r="AL26" i="1"/>
  <c r="E27" i="1"/>
  <c r="G27" i="1"/>
  <c r="U27" i="1"/>
  <c r="A27" i="1"/>
  <c r="O27" i="1"/>
  <c r="D34" i="1"/>
  <c r="F34" i="1"/>
  <c r="H34" i="1"/>
  <c r="R34" i="1"/>
  <c r="T34" i="1"/>
  <c r="V34" i="1"/>
  <c r="AF34" i="1"/>
  <c r="AH34" i="1"/>
  <c r="AJ34" i="1"/>
  <c r="C36" i="1"/>
  <c r="D36" i="1"/>
  <c r="E36" i="1"/>
  <c r="F36" i="1"/>
  <c r="G36" i="1"/>
  <c r="H36" i="1"/>
  <c r="I36" i="1"/>
  <c r="J36" i="1"/>
  <c r="Q36" i="1"/>
  <c r="R36" i="1"/>
  <c r="S36" i="1"/>
  <c r="T36" i="1"/>
  <c r="U36" i="1"/>
  <c r="V36" i="1"/>
  <c r="W36" i="1"/>
  <c r="X36" i="1"/>
  <c r="AE36" i="1"/>
  <c r="AF36" i="1"/>
  <c r="AG36" i="1"/>
  <c r="AH36" i="1"/>
  <c r="AI36" i="1"/>
  <c r="AJ36" i="1"/>
  <c r="AK36" i="1"/>
  <c r="AL36" i="1"/>
  <c r="E37" i="1"/>
  <c r="G37" i="1"/>
  <c r="AG37" i="1"/>
  <c r="O37" i="1"/>
  <c r="AC37" i="1"/>
  <c r="D44" i="1"/>
  <c r="F44" i="1"/>
  <c r="H44" i="1"/>
  <c r="R44" i="1"/>
  <c r="T44" i="1"/>
  <c r="V44" i="1"/>
  <c r="AF44" i="1"/>
  <c r="C46" i="1"/>
  <c r="D46" i="1"/>
  <c r="E46" i="1"/>
  <c r="G46" i="1"/>
  <c r="H46" i="1"/>
  <c r="I46" i="1"/>
  <c r="J46" i="1"/>
  <c r="Q46" i="1"/>
  <c r="R46" i="1"/>
  <c r="S46" i="1"/>
  <c r="T46" i="1"/>
  <c r="U46" i="1"/>
  <c r="V46" i="1"/>
  <c r="W46" i="1"/>
  <c r="X46" i="1"/>
  <c r="AE46" i="1"/>
  <c r="AF46" i="1"/>
  <c r="AG46" i="1"/>
  <c r="AH46" i="1"/>
  <c r="AI46" i="1"/>
  <c r="AJ46" i="1"/>
  <c r="AK46" i="1"/>
  <c r="AL46" i="1"/>
  <c r="E47" i="1"/>
  <c r="U47" i="1"/>
  <c r="O47" i="1"/>
  <c r="AC47" i="1"/>
  <c r="D54" i="1"/>
  <c r="F54" i="1"/>
  <c r="H54" i="1"/>
  <c r="R54" i="1"/>
  <c r="T54" i="1"/>
  <c r="V54" i="1"/>
  <c r="AH54" i="1"/>
  <c r="AJ54" i="1"/>
  <c r="C56" i="1"/>
  <c r="D56" i="1"/>
  <c r="E56" i="1"/>
  <c r="F56" i="1"/>
  <c r="G56" i="1"/>
  <c r="H56" i="1"/>
  <c r="I56" i="1"/>
  <c r="J56" i="1"/>
  <c r="Q56" i="1"/>
  <c r="R56" i="1"/>
  <c r="S56" i="1"/>
  <c r="T56" i="1"/>
  <c r="U56" i="1"/>
  <c r="V56" i="1"/>
  <c r="W56" i="1"/>
  <c r="X56" i="1"/>
  <c r="AE56" i="1"/>
  <c r="AF56" i="1"/>
  <c r="AG56" i="1"/>
  <c r="AH56" i="1"/>
  <c r="AI56" i="1"/>
  <c r="AJ56" i="1"/>
  <c r="AK56" i="1"/>
  <c r="AL56" i="1"/>
  <c r="E57" i="1"/>
  <c r="G57" i="1"/>
  <c r="U57" i="1"/>
  <c r="A57" i="1"/>
  <c r="O57" i="1"/>
  <c r="AC57" i="1"/>
</calcChain>
</file>

<file path=xl/sharedStrings.xml><?xml version="1.0" encoding="utf-8"?>
<sst xmlns="http://schemas.openxmlformats.org/spreadsheetml/2006/main" count="82" uniqueCount="46">
  <si>
    <t>TOURNAMENT</t>
  </si>
  <si>
    <t>COURSE</t>
  </si>
  <si>
    <t>ROUND</t>
  </si>
  <si>
    <t>  </t>
  </si>
  <si>
    <r>
      <t xml:space="preserve">        </t>
    </r>
    <r>
      <rPr>
        <b/>
        <sz val="12"/>
        <rFont val="Times New Roman"/>
        <family val="1"/>
      </rPr>
      <t>  </t>
    </r>
  </si>
  <si>
    <r>
      <t xml:space="preserve">         </t>
    </r>
    <r>
      <rPr>
        <b/>
        <sz val="12"/>
        <rFont val="Times New Roman"/>
        <family val="1"/>
      </rPr>
      <t>  </t>
    </r>
  </si>
  <si>
    <r>
      <t xml:space="preserve">   </t>
    </r>
    <r>
      <rPr>
        <b/>
        <sz val="12"/>
        <rFont val="Times New Roman"/>
        <family val="1"/>
      </rPr>
      <t>  </t>
    </r>
  </si>
  <si>
    <t>Green</t>
  </si>
  <si>
    <t>To</t>
  </si>
  <si>
    <t>Hole</t>
  </si>
  <si>
    <t>Depth</t>
  </si>
  <si>
    <t>Left</t>
  </si>
  <si>
    <t>Center</t>
  </si>
  <si>
    <t>Right</t>
  </si>
  <si>
    <t>DATE</t>
  </si>
  <si>
    <t># 6</t>
  </si>
  <si>
    <t># 12</t>
  </si>
  <si>
    <t># 18</t>
  </si>
  <si>
    <t># 17</t>
  </si>
  <si>
    <t># 5</t>
  </si>
  <si>
    <t># 4</t>
  </si>
  <si>
    <t># 10</t>
  </si>
  <si>
    <t># 16</t>
  </si>
  <si>
    <t># 15</t>
  </si>
  <si>
    <t># 14</t>
  </si>
  <si>
    <t># 13</t>
  </si>
  <si>
    <t># 7</t>
  </si>
  <si>
    <t># 8</t>
  </si>
  <si>
    <t># 9</t>
  </si>
  <si>
    <t># 3</t>
  </si>
  <si>
    <t># 2</t>
  </si>
  <si>
    <t># 1</t>
  </si>
  <si>
    <t>DAY</t>
  </si>
  <si>
    <t>ENTER TOURNAMENT DATA in Yellow cells only!!!</t>
  </si>
  <si>
    <r>
      <t xml:space="preserve">        </t>
    </r>
    <r>
      <rPr>
        <b/>
        <sz val="12"/>
        <rFont val="Arial"/>
        <family val="2"/>
      </rPr>
      <t>  </t>
    </r>
  </si>
  <si>
    <t>#11</t>
  </si>
  <si>
    <t>98 SPKLR</t>
  </si>
  <si>
    <t xml:space="preserve"> </t>
  </si>
  <si>
    <t>PNC CHAMPIONSHIP</t>
  </si>
  <si>
    <t>GRANDE LAKES AT RITZ CARLTON</t>
  </si>
  <si>
    <t>100 plate</t>
  </si>
  <si>
    <t>LEFT 25</t>
  </si>
  <si>
    <t>RIGHT  34</t>
  </si>
  <si>
    <t xml:space="preserve">     </t>
  </si>
  <si>
    <t>TWO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</si>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</sst>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+&quot;0;&quot;-&quot;0"/>
    <numFmt numFmtId="165" formatCode="mmmm\ d\,\ yyyy"/>
  </numFmts>
  <fonts count="28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Wingdings"/>
      <charset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name val="Arial"/>
    </font>
    <font>
      <sz val="10"/>
      <color indexed="9"/>
      <name val="Arial"/>
      <family val="2"/>
    </font>
    <font>
      <sz val="14"/>
      <name val="Arial"/>
      <family val="2"/>
    </font>
    <font>
      <sz val="10"/>
      <name val="Arial"/>
    </font>
    <font>
      <b/>
      <sz val="11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sz val="18"/>
      <name val="Monotype Corsiva"/>
      <family val="4"/>
    </font>
    <font>
      <b/>
      <sz val="18"/>
      <name val="Palatino Linotype"/>
      <family val="1"/>
    </font>
    <font>
      <b/>
      <sz val="16"/>
      <name val="News Gothic Condensed"/>
      <family val="2"/>
    </font>
    <font>
      <b/>
      <sz val="16"/>
      <name val="Mongolian Baiti"/>
      <family val="4"/>
    </font>
    <font>
      <sz val="10"/>
      <name val="Mongolian Baiti"/>
      <family val="4"/>
    </font>
    <font>
      <sz val="9"/>
      <name val="Arial"/>
      <family val="2"/>
    </font>
    <font>
      <sz val="8"/>
      <name val="Arial"/>
      <family val="2"/>
    </font>
    <font>
      <b/>
      <sz val="14"/>
      <name val="Mongolian Baiti"/>
      <family val="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vertical="top"/>
    </xf>
    <xf numFmtId="0" fontId="5" fillId="0" borderId="0" xfId="0" applyFont="1" applyAlignment="1"/>
    <xf numFmtId="0" fontId="2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Fill="1" applyBorder="1"/>
    <xf numFmtId="1" fontId="11" fillId="0" borderId="0" xfId="0" applyNumberFormat="1" applyFont="1" applyAlignment="1"/>
    <xf numFmtId="1" fontId="11" fillId="0" borderId="0" xfId="0" applyNumberFormat="1" applyFont="1" applyBorder="1" applyAlignment="1"/>
    <xf numFmtId="0" fontId="1" fillId="0" borderId="0" xfId="0" applyFont="1" applyAlignment="1"/>
    <xf numFmtId="0" fontId="13" fillId="0" borderId="0" xfId="0" applyFont="1" applyAlignment="1"/>
    <xf numFmtId="1" fontId="0" fillId="0" borderId="0" xfId="0" applyNumberFormat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/>
    <xf numFmtId="0" fontId="12" fillId="0" borderId="8" xfId="0" applyFont="1" applyBorder="1"/>
    <xf numFmtId="0" fontId="8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0" fontId="13" fillId="0" borderId="0" xfId="0" applyFont="1" applyBorder="1" applyAlignment="1"/>
    <xf numFmtId="0" fontId="13" fillId="0" borderId="10" xfId="0" applyFont="1" applyBorder="1" applyAlignment="1"/>
    <xf numFmtId="0" fontId="0" fillId="0" borderId="10" xfId="0" applyBorder="1" applyAlignment="1"/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6" fillId="0" borderId="9" xfId="0" applyNumberFormat="1" applyFont="1" applyBorder="1" applyAlignment="1" applyProtection="1">
      <alignment horizontal="center"/>
      <protection locked="0"/>
    </xf>
    <xf numFmtId="165" fontId="6" fillId="0" borderId="9" xfId="0" applyNumberFormat="1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/>
    <xf numFmtId="0" fontId="8" fillId="2" borderId="0" xfId="0" applyFont="1" applyFill="1" applyBorder="1" applyAlignment="1" applyProtection="1">
      <alignment horizontal="left"/>
      <protection locked="0"/>
    </xf>
    <xf numFmtId="165" fontId="8" fillId="2" borderId="9" xfId="0" applyNumberFormat="1" applyFon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5" fillId="2" borderId="8" xfId="0" applyFont="1" applyFill="1" applyBorder="1"/>
    <xf numFmtId="0" fontId="0" fillId="0" borderId="11" xfId="0" applyBorder="1" applyAlignment="1"/>
    <xf numFmtId="0" fontId="8" fillId="0" borderId="0" xfId="0" applyFont="1" applyAlignment="1"/>
    <xf numFmtId="0" fontId="10" fillId="0" borderId="0" xfId="0" applyFont="1" applyAlignment="1"/>
    <xf numFmtId="0" fontId="16" fillId="0" borderId="0" xfId="0" applyFont="1" applyAlignment="1"/>
    <xf numFmtId="0" fontId="6" fillId="0" borderId="0" xfId="0" applyFont="1" applyAlignment="1"/>
    <xf numFmtId="0" fontId="16" fillId="0" borderId="0" xfId="0" applyFont="1" applyBorder="1" applyAlignment="1"/>
    <xf numFmtId="0" fontId="16" fillId="0" borderId="0" xfId="0" applyFont="1" applyBorder="1" applyAlignment="1">
      <alignment vertical="top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0" xfId="0" applyFont="1" applyBorder="1" applyAlignment="1">
      <alignment vertical="justify"/>
    </xf>
    <xf numFmtId="0" fontId="0" fillId="0" borderId="0" xfId="0" applyBorder="1" applyAlignment="1">
      <alignment vertical="justify"/>
    </xf>
    <xf numFmtId="0" fontId="2" fillId="0" borderId="0" xfId="0" applyFont="1" applyAlignment="1">
      <alignment vertical="justify"/>
    </xf>
    <xf numFmtId="0" fontId="3" fillId="0" borderId="0" xfId="0" applyFont="1" applyAlignment="1">
      <alignment vertical="justify"/>
    </xf>
    <xf numFmtId="0" fontId="8" fillId="0" borderId="0" xfId="0" applyFont="1" applyAlignment="1">
      <alignment vertical="justify"/>
    </xf>
    <xf numFmtId="0" fontId="0" fillId="0" borderId="0" xfId="0" applyAlignment="1">
      <alignment vertical="justify"/>
    </xf>
    <xf numFmtId="0" fontId="16" fillId="0" borderId="0" xfId="0" applyFont="1" applyAlignment="1">
      <alignment vertical="justify"/>
    </xf>
    <xf numFmtId="0" fontId="17" fillId="0" borderId="0" xfId="0" applyFont="1" applyBorder="1" applyAlignment="1">
      <alignment vertical="justify"/>
    </xf>
    <xf numFmtId="0" fontId="16" fillId="0" borderId="0" xfId="0" applyFont="1" applyBorder="1" applyAlignment="1">
      <alignment vertical="justify"/>
    </xf>
    <xf numFmtId="0" fontId="8" fillId="0" borderId="0" xfId="0" applyFont="1" applyBorder="1" applyAlignment="1">
      <alignment vertical="justify"/>
    </xf>
    <xf numFmtId="1" fontId="18" fillId="0" borderId="0" xfId="0" applyNumberFormat="1" applyFont="1" applyBorder="1" applyAlignment="1"/>
    <xf numFmtId="0" fontId="19" fillId="0" borderId="0" xfId="0" applyFont="1" applyBorder="1" applyAlignment="1"/>
    <xf numFmtId="0" fontId="0" fillId="0" borderId="0" xfId="0" applyBorder="1" applyAlignment="1">
      <alignment vertical="center" textRotation="180"/>
    </xf>
    <xf numFmtId="0" fontId="20" fillId="0" borderId="0" xfId="0" applyFont="1" applyAlignment="1"/>
    <xf numFmtId="1" fontId="18" fillId="0" borderId="11" xfId="0" applyNumberFormat="1" applyFont="1" applyBorder="1" applyAlignment="1"/>
    <xf numFmtId="0" fontId="23" fillId="0" borderId="0" xfId="0" applyFont="1" applyBorder="1" applyAlignment="1">
      <alignment vertical="center" textRotation="180"/>
    </xf>
    <xf numFmtId="0" fontId="23" fillId="0" borderId="0" xfId="0" applyFont="1" applyBorder="1" applyAlignment="1">
      <alignment vertical="center" textRotation="180" wrapText="1"/>
    </xf>
    <xf numFmtId="0" fontId="24" fillId="0" borderId="0" xfId="0" applyFont="1" applyAlignment="1"/>
    <xf numFmtId="1" fontId="16" fillId="2" borderId="7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1" fontId="26" fillId="0" borderId="0" xfId="0" applyNumberFormat="1" applyFont="1" applyAlignment="1">
      <alignment horizontal="left"/>
    </xf>
    <xf numFmtId="1" fontId="22" fillId="0" borderId="0" xfId="0" applyNumberFormat="1" applyFont="1" applyBorder="1" applyAlignment="1">
      <alignment horizontal="center"/>
    </xf>
    <xf numFmtId="1" fontId="22" fillId="0" borderId="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1" fillId="0" borderId="0" xfId="0" applyNumberFormat="1" applyFont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164" fontId="3" fillId="0" borderId="0" xfId="0" applyNumberFormat="1" applyFont="1" applyFill="1" applyAlignment="1">
      <alignment horizontal="center" vertical="top"/>
    </xf>
    <xf numFmtId="164" fontId="10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0" borderId="0" xfId="0" applyNumberFormat="1" applyFont="1" applyFill="1" applyAlignment="1">
      <alignment horizontal="center" vertical="top"/>
    </xf>
    <xf numFmtId="164" fontId="8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23" fillId="0" borderId="11" xfId="0" applyFont="1" applyBorder="1" applyAlignment="1">
      <alignment horizontal="center" vertical="center" textRotation="180" wrapText="1"/>
    </xf>
    <xf numFmtId="0" fontId="0" fillId="0" borderId="0" xfId="0" applyBorder="1" applyAlignment="1">
      <alignment horizontal="center" vertical="center" textRotation="180"/>
    </xf>
    <xf numFmtId="0" fontId="25" fillId="0" borderId="0" xfId="0" applyFont="1" applyAlignment="1">
      <alignment horizontal="center" vertical="top"/>
    </xf>
    <xf numFmtId="0" fontId="27" fillId="0" borderId="11" xfId="0" applyFont="1" applyBorder="1" applyAlignment="1">
      <alignment horizontal="center" vertical="center" textRotation="180"/>
    </xf>
    <xf numFmtId="165" fontId="27" fillId="0" borderId="11" xfId="0" applyNumberFormat="1" applyFont="1" applyBorder="1" applyAlignment="1">
      <alignment horizontal="center" vertical="top" textRotation="180"/>
    </xf>
    <xf numFmtId="0" fontId="0" fillId="0" borderId="10" xfId="0" applyBorder="1" applyAlignment="1">
      <alignment horizontal="center" vertical="center" textRotation="180"/>
    </xf>
    <xf numFmtId="0" fontId="8" fillId="0" borderId="0" xfId="0" applyFont="1" applyBorder="1" applyAlignment="1">
      <alignment horizontal="left" vertical="center" textRotation="180"/>
    </xf>
  </cellXfs>
  <cellStyles count="1">
    <cellStyle name="Normal" xfId="0" builtinId="0"/>
  </cellStyles>
  <dxfs count="4">
    <dxf>
      <font>
        <condense val="0"/>
        <extend val="0"/>
        <color indexed="9"/>
      </font>
      <border>
        <top style="thin">
          <color indexed="64"/>
        </top>
      </border>
    </dxf>
    <dxf>
      <border>
        <top style="thin">
          <color indexed="64"/>
        </top>
      </border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3BF96.7806D670" TargetMode="External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</xdr:colOff>
      <xdr:row>2</xdr:row>
      <xdr:rowOff>12700</xdr:rowOff>
    </xdr:from>
    <xdr:to>
      <xdr:col>6</xdr:col>
      <xdr:colOff>0</xdr:colOff>
      <xdr:row>2</xdr:row>
      <xdr:rowOff>12700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ShapeType="1"/>
        </xdr:cNvSpPr>
      </xdr:nvSpPr>
      <xdr:spPr bwMode="auto">
        <a:xfrm>
          <a:off x="1358900" y="469900"/>
          <a:ext cx="340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0</xdr:rowOff>
    </xdr:from>
    <xdr:to>
      <xdr:col>6</xdr:col>
      <xdr:colOff>12700</xdr:colOff>
      <xdr:row>3</xdr:row>
      <xdr:rowOff>0</xdr:rowOff>
    </xdr:to>
    <xdr:sp macro="" textlink="">
      <xdr:nvSpPr>
        <xdr:cNvPr id="2086" name="Line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ShapeType="1"/>
        </xdr:cNvSpPr>
      </xdr:nvSpPr>
      <xdr:spPr bwMode="auto">
        <a:xfrm>
          <a:off x="1346200" y="698500"/>
          <a:ext cx="3429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4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87" name="Line 3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ShapeType="1"/>
        </xdr:cNvSpPr>
      </xdr:nvSpPr>
      <xdr:spPr bwMode="auto">
        <a:xfrm>
          <a:off x="1346200" y="952500"/>
          <a:ext cx="34163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10</xdr:col>
      <xdr:colOff>0</xdr:colOff>
      <xdr:row>9</xdr:row>
      <xdr:rowOff>0</xdr:rowOff>
    </xdr:to>
    <xdr:sp macro="" textlink="">
      <xdr:nvSpPr>
        <xdr:cNvPr id="1365" name="Oval 111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0</xdr:row>
      <xdr:rowOff>139700</xdr:rowOff>
    </xdr:from>
    <xdr:to>
      <xdr:col>24</xdr:col>
      <xdr:colOff>0</xdr:colOff>
      <xdr:row>9</xdr:row>
      <xdr:rowOff>0</xdr:rowOff>
    </xdr:to>
    <xdr:sp macro="" textlink="">
      <xdr:nvSpPr>
        <xdr:cNvPr id="1366" name="Oval 11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139700"/>
          <a:ext cx="14351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1</xdr:row>
      <xdr:rowOff>0</xdr:rowOff>
    </xdr:from>
    <xdr:to>
      <xdr:col>38</xdr:col>
      <xdr:colOff>0</xdr:colOff>
      <xdr:row>9</xdr:row>
      <xdr:rowOff>25400</xdr:rowOff>
    </xdr:to>
    <xdr:sp macro="" textlink="">
      <xdr:nvSpPr>
        <xdr:cNvPr id="1367" name="Oval 113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152400"/>
          <a:ext cx="1447800" cy="12446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12700</xdr:colOff>
      <xdr:row>11</xdr:row>
      <xdr:rowOff>0</xdr:rowOff>
    </xdr:from>
    <xdr:to>
      <xdr:col>10</xdr:col>
      <xdr:colOff>12700</xdr:colOff>
      <xdr:row>19</xdr:row>
      <xdr:rowOff>0</xdr:rowOff>
    </xdr:to>
    <xdr:sp macro="" textlink="">
      <xdr:nvSpPr>
        <xdr:cNvPr id="1368" name="Oval 114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431800" y="1676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11</xdr:row>
      <xdr:rowOff>0</xdr:rowOff>
    </xdr:from>
    <xdr:to>
      <xdr:col>24</xdr:col>
      <xdr:colOff>12700</xdr:colOff>
      <xdr:row>19</xdr:row>
      <xdr:rowOff>0</xdr:rowOff>
    </xdr:to>
    <xdr:sp macro="" textlink="">
      <xdr:nvSpPr>
        <xdr:cNvPr id="1369" name="Oval 115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2908300" y="1676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11</xdr:row>
      <xdr:rowOff>0</xdr:rowOff>
    </xdr:from>
    <xdr:to>
      <xdr:col>38</xdr:col>
      <xdr:colOff>0</xdr:colOff>
      <xdr:row>19</xdr:row>
      <xdr:rowOff>25400</xdr:rowOff>
    </xdr:to>
    <xdr:sp macro="" textlink="">
      <xdr:nvSpPr>
        <xdr:cNvPr id="1370" name="Oval 116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1676400"/>
          <a:ext cx="1447800" cy="12446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0</xdr:colOff>
      <xdr:row>21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71" name="Oval 117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406400" y="3200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21</xdr:row>
      <xdr:rowOff>0</xdr:rowOff>
    </xdr:from>
    <xdr:to>
      <xdr:col>24</xdr:col>
      <xdr:colOff>0</xdr:colOff>
      <xdr:row>29</xdr:row>
      <xdr:rowOff>0</xdr:rowOff>
    </xdr:to>
    <xdr:sp macro="" textlink="">
      <xdr:nvSpPr>
        <xdr:cNvPr id="1372" name="Oval 118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3200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27940</xdr:colOff>
      <xdr:row>31</xdr:row>
      <xdr:rowOff>15240</xdr:rowOff>
    </xdr:from>
    <xdr:to>
      <xdr:col>10</xdr:col>
      <xdr:colOff>27940</xdr:colOff>
      <xdr:row>39</xdr:row>
      <xdr:rowOff>15240</xdr:rowOff>
    </xdr:to>
    <xdr:sp macro="" textlink="">
      <xdr:nvSpPr>
        <xdr:cNvPr id="1373" name="Oval 120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408940" y="4968240"/>
          <a:ext cx="1280160" cy="128016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31</xdr:row>
      <xdr:rowOff>0</xdr:rowOff>
    </xdr:from>
    <xdr:to>
      <xdr:col>24</xdr:col>
      <xdr:colOff>0</xdr:colOff>
      <xdr:row>39</xdr:row>
      <xdr:rowOff>0</xdr:rowOff>
    </xdr:to>
    <xdr:sp macro="" textlink="">
      <xdr:nvSpPr>
        <xdr:cNvPr id="1374" name="Oval 121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4724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31</xdr:row>
      <xdr:rowOff>0</xdr:rowOff>
    </xdr:from>
    <xdr:to>
      <xdr:col>38</xdr:col>
      <xdr:colOff>25400</xdr:colOff>
      <xdr:row>39</xdr:row>
      <xdr:rowOff>0</xdr:rowOff>
    </xdr:to>
    <xdr:sp macro="" textlink="">
      <xdr:nvSpPr>
        <xdr:cNvPr id="1375" name="Oval 12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5410200" y="4724400"/>
          <a:ext cx="14478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16</xdr:col>
      <xdr:colOff>0</xdr:colOff>
      <xdr:row>41</xdr:row>
      <xdr:rowOff>0</xdr:rowOff>
    </xdr:from>
    <xdr:to>
      <xdr:col>24</xdr:col>
      <xdr:colOff>0</xdr:colOff>
      <xdr:row>49</xdr:row>
      <xdr:rowOff>0</xdr:rowOff>
    </xdr:to>
    <xdr:sp macro="" textlink="">
      <xdr:nvSpPr>
        <xdr:cNvPr id="1376" name="Oval 124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2895600" y="6248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29</xdr:col>
      <xdr:colOff>165100</xdr:colOff>
      <xdr:row>40</xdr:row>
      <xdr:rowOff>139700</xdr:rowOff>
    </xdr:from>
    <xdr:to>
      <xdr:col>38</xdr:col>
      <xdr:colOff>0</xdr:colOff>
      <xdr:row>49</xdr:row>
      <xdr:rowOff>0</xdr:rowOff>
    </xdr:to>
    <xdr:sp macro="" textlink="">
      <xdr:nvSpPr>
        <xdr:cNvPr id="1377" name="Oval 125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5384800" y="6235700"/>
          <a:ext cx="14478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2</xdr:col>
      <xdr:colOff>0</xdr:colOff>
      <xdr:row>51</xdr:row>
      <xdr:rowOff>0</xdr:rowOff>
    </xdr:from>
    <xdr:to>
      <xdr:col>10</xdr:col>
      <xdr:colOff>0</xdr:colOff>
      <xdr:row>58</xdr:row>
      <xdr:rowOff>152400</xdr:rowOff>
    </xdr:to>
    <xdr:sp macro="" textlink="">
      <xdr:nvSpPr>
        <xdr:cNvPr id="1378" name="Oval 126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rrowheads="1"/>
        </xdr:cNvSpPr>
      </xdr:nvSpPr>
      <xdr:spPr bwMode="auto">
        <a:xfrm>
          <a:off x="419100" y="77724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15</xdr:col>
      <xdr:colOff>152400</xdr:colOff>
      <xdr:row>51</xdr:row>
      <xdr:rowOff>0</xdr:rowOff>
    </xdr:from>
    <xdr:to>
      <xdr:col>24</xdr:col>
      <xdr:colOff>0</xdr:colOff>
      <xdr:row>58</xdr:row>
      <xdr:rowOff>152400</xdr:rowOff>
    </xdr:to>
    <xdr:sp macro="" textlink="">
      <xdr:nvSpPr>
        <xdr:cNvPr id="1379" name="Oval 127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rrowheads="1"/>
        </xdr:cNvSpPr>
      </xdr:nvSpPr>
      <xdr:spPr bwMode="auto">
        <a:xfrm>
          <a:off x="2882900" y="7772400"/>
          <a:ext cx="14351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51</xdr:row>
      <xdr:rowOff>0</xdr:rowOff>
    </xdr:from>
    <xdr:to>
      <xdr:col>38</xdr:col>
      <xdr:colOff>12700</xdr:colOff>
      <xdr:row>59</xdr:row>
      <xdr:rowOff>0</xdr:rowOff>
    </xdr:to>
    <xdr:sp macro="" textlink="">
      <xdr:nvSpPr>
        <xdr:cNvPr id="1380" name="Oval 128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rrowheads="1"/>
        </xdr:cNvSpPr>
      </xdr:nvSpPr>
      <xdr:spPr bwMode="auto">
        <a:xfrm>
          <a:off x="5397500" y="7772400"/>
          <a:ext cx="1447800" cy="12319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241300</xdr:colOff>
          <xdr:row>2</xdr:row>
          <xdr:rowOff>38100</xdr:rowOff>
        </xdr:from>
        <xdr:to>
          <xdr:col>47</xdr:col>
          <xdr:colOff>355600</xdr:colOff>
          <xdr:row>5</xdr:row>
          <xdr:rowOff>152400</xdr:rowOff>
        </xdr:to>
        <xdr:sp macro="" textlink="">
          <xdr:nvSpPr>
            <xdr:cNvPr id="1162" name="Object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1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2</xdr:col>
      <xdr:colOff>0</xdr:colOff>
      <xdr:row>41</xdr:row>
      <xdr:rowOff>25400</xdr:rowOff>
    </xdr:from>
    <xdr:to>
      <xdr:col>10</xdr:col>
      <xdr:colOff>0</xdr:colOff>
      <xdr:row>49</xdr:row>
      <xdr:rowOff>25400</xdr:rowOff>
    </xdr:to>
    <xdr:sp macro="" textlink="">
      <xdr:nvSpPr>
        <xdr:cNvPr id="1381" name="Oval 141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6273800"/>
          <a:ext cx="14224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absolute">
    <xdr:from>
      <xdr:col>30</xdr:col>
      <xdr:colOff>0</xdr:colOff>
      <xdr:row>21</xdr:row>
      <xdr:rowOff>0</xdr:rowOff>
    </xdr:from>
    <xdr:to>
      <xdr:col>38</xdr:col>
      <xdr:colOff>12700</xdr:colOff>
      <xdr:row>29</xdr:row>
      <xdr:rowOff>0</xdr:rowOff>
    </xdr:to>
    <xdr:sp macro="" textlink="">
      <xdr:nvSpPr>
        <xdr:cNvPr id="1382" name="Oval 14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5397500" y="3200400"/>
          <a:ext cx="1447800" cy="1219200"/>
        </a:xfrm>
        <a:prstGeom prst="ellips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38</xdr:col>
      <xdr:colOff>91440</xdr:colOff>
      <xdr:row>26</xdr:row>
      <xdr:rowOff>30480</xdr:rowOff>
    </xdr:from>
    <xdr:to>
      <xdr:col>40</xdr:col>
      <xdr:colOff>198120</xdr:colOff>
      <xdr:row>30</xdr:row>
      <xdr:rowOff>114300</xdr:rowOff>
    </xdr:to>
    <xdr:pic>
      <xdr:nvPicPr>
        <xdr:cNvPr id="22" name="Picture 21" descr="https://svrmktimg.pgatourhq.com/index.php?cmd=thumb&amp;sfpg=bG9nb3MvQ2hhbXBpb25zIFRvdXIvKkNUX1JHQi5qcGcqNTA1ZDUyMmYxZjk2MDQ0N2ViMGU0NmZlN2JlNmM5OGE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6107430" y="4316730"/>
          <a:ext cx="7239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opLeftCell="A2" workbookViewId="0">
      <selection activeCell="L7" sqref="L7"/>
    </sheetView>
  </sheetViews>
  <sheetFormatPr defaultColWidth="10.90625" defaultRowHeight="12.5"/>
  <cols>
    <col min="1" max="2" width="8.81640625" customWidth="1"/>
    <col min="3" max="3" width="18.36328125" bestFit="1" customWidth="1"/>
    <col min="4" max="256" width="8.81640625" customWidth="1"/>
  </cols>
  <sheetData>
    <row r="1" spans="1:8" ht="17.5">
      <c r="A1" s="32"/>
      <c r="B1" s="33" t="s">
        <v>33</v>
      </c>
      <c r="D1" s="32"/>
      <c r="E1" s="59"/>
      <c r="F1" s="59"/>
      <c r="G1" s="59"/>
    </row>
    <row r="2" spans="1:8" ht="17.5">
      <c r="A2" s="92" t="s">
        <v>14</v>
      </c>
      <c r="B2" s="92"/>
      <c r="C2" s="56">
        <v>44913</v>
      </c>
      <c r="D2" s="45"/>
      <c r="E2" s="46" t="str">
        <f>TEXT(C2,"dddd")</f>
        <v>Sunday</v>
      </c>
      <c r="F2" s="45"/>
      <c r="G2" s="25"/>
    </row>
    <row r="3" spans="1:8" ht="19.5" customHeight="1">
      <c r="A3" s="91" t="s">
        <v>0</v>
      </c>
      <c r="B3" s="91"/>
      <c r="C3" s="89" t="s">
        <v>38</v>
      </c>
      <c r="D3" s="89"/>
      <c r="E3" s="89"/>
      <c r="F3" s="89"/>
      <c r="G3" s="13"/>
    </row>
    <row r="4" spans="1:8" ht="20.25" customHeight="1">
      <c r="A4" s="91" t="s">
        <v>1</v>
      </c>
      <c r="B4" s="91"/>
      <c r="C4" s="90" t="s">
        <v>39</v>
      </c>
      <c r="D4" s="89"/>
      <c r="E4" s="89"/>
      <c r="F4" s="89"/>
      <c r="G4" s="13"/>
    </row>
    <row r="5" spans="1:8" ht="20.25" customHeight="1">
      <c r="A5" s="91" t="s">
        <v>2</v>
      </c>
      <c r="B5" s="91"/>
      <c r="C5" s="55" t="s">
        <v>44</v>
      </c>
      <c r="D5" s="34"/>
      <c r="E5" s="34"/>
      <c r="F5" s="35"/>
      <c r="G5" s="13"/>
    </row>
    <row r="6" spans="1:8" ht="13">
      <c r="B6" s="14" t="s">
        <v>7</v>
      </c>
      <c r="C6" s="15" t="s">
        <v>8</v>
      </c>
      <c r="G6" s="16"/>
    </row>
    <row r="7" spans="1:8" ht="13">
      <c r="A7" s="17" t="s">
        <v>9</v>
      </c>
      <c r="B7" s="18" t="s">
        <v>10</v>
      </c>
      <c r="C7" s="19" t="s">
        <v>9</v>
      </c>
      <c r="D7" s="20" t="s">
        <v>11</v>
      </c>
      <c r="E7" s="21" t="s">
        <v>12</v>
      </c>
      <c r="F7" s="21" t="s">
        <v>13</v>
      </c>
      <c r="G7" s="21" t="str">
        <f>"+/-"</f>
        <v>+/-</v>
      </c>
    </row>
    <row r="8" spans="1:8" ht="14">
      <c r="A8" s="1">
        <v>1</v>
      </c>
      <c r="B8" s="30">
        <v>36</v>
      </c>
      <c r="C8" s="57">
        <v>23</v>
      </c>
      <c r="D8" s="58">
        <v>8</v>
      </c>
      <c r="E8" s="58"/>
      <c r="F8" s="58"/>
      <c r="G8" s="22">
        <f>C8-(B8/2)</f>
        <v>5</v>
      </c>
      <c r="H8" s="54" t="str">
        <f>IF(AND(ISBLANK(D8),ISBLANK(E8),ISBLANK(F8)),"ENTER LEFT, RIGHT, OR CENTER DISTANCE",IF(OR(AND(D8&gt;0,E8&gt;0),AND(D8&gt;0,F8&gt;0),AND(E8&gt;0,F8&gt;0)),"YOU HAVE ENTERED TOO MANY DISTANCES!",IF(AND(ISBLANK(D8),ISBLANK(F8),E8&lt;&gt;C8),"CENTER DISTANCE SHOULD EQUAL DISTANCE TO HOLE ",IF(C8&gt;B8,"DISTANCE TO HOLE CANNOT BE GREATER THAN GREEN DEPTH",IF(ISBLANK(C8),"ENTER DISTANCE TO HOLE","")))))</f>
        <v/>
      </c>
    </row>
    <row r="9" spans="1:8" ht="14">
      <c r="A9" s="1">
        <v>2</v>
      </c>
      <c r="B9" s="30">
        <v>44</v>
      </c>
      <c r="C9" s="57">
        <v>17</v>
      </c>
      <c r="D9" s="58"/>
      <c r="E9" s="58"/>
      <c r="F9" s="58">
        <v>6</v>
      </c>
      <c r="G9" s="22">
        <f t="shared" ref="G9:G25" si="0">C9-(B9/2)</f>
        <v>-5</v>
      </c>
      <c r="H9" s="54" t="str">
        <f t="shared" ref="H9:H25" si="1">IF(AND(ISBLANK(D9),ISBLANK(E9),ISBLANK(F9)),"ENTER LEFT, RIGHT, OR CENTER DISTANCE",IF(OR(AND(D9&gt;0,E9&gt;0),AND(D9&gt;0,F9&gt;0),AND(E9&gt;0,F9&gt;0)),"YOU HAVE ENTERED TOO MANY DISTANCES!",IF(AND(ISBLANK(D9),ISBLANK(F9),E9&lt;&gt;C9),"CENTER DISTANCE SHOULD EQUAL DISTANCE TO HOLE ",IF(C9&gt;B9,"DISTANCE TO HOLE CANNOT BE GREATER THAN GREEN DEPTH",IF(ISBLANK(C9),"ENTER DISTANCE TO HOLE","")))))</f>
        <v/>
      </c>
    </row>
    <row r="10" spans="1:8" ht="14">
      <c r="A10" s="23">
        <v>3</v>
      </c>
      <c r="B10" s="31">
        <v>38</v>
      </c>
      <c r="C10" s="57">
        <v>29</v>
      </c>
      <c r="D10" s="58">
        <v>6</v>
      </c>
      <c r="E10" s="58"/>
      <c r="F10" s="58"/>
      <c r="G10" s="22">
        <f t="shared" si="0"/>
        <v>10</v>
      </c>
      <c r="H10" s="54" t="str">
        <f t="shared" si="1"/>
        <v/>
      </c>
    </row>
    <row r="11" spans="1:8" ht="14">
      <c r="A11" s="1">
        <v>4</v>
      </c>
      <c r="B11" s="30">
        <v>36</v>
      </c>
      <c r="C11" s="57">
        <v>28</v>
      </c>
      <c r="D11" s="58"/>
      <c r="E11" s="58"/>
      <c r="F11" s="58">
        <v>10</v>
      </c>
      <c r="G11" s="22">
        <f t="shared" si="0"/>
        <v>10</v>
      </c>
      <c r="H11" s="54" t="str">
        <f t="shared" si="1"/>
        <v/>
      </c>
    </row>
    <row r="12" spans="1:8" ht="14">
      <c r="A12" s="1">
        <v>5</v>
      </c>
      <c r="B12" s="30">
        <v>49</v>
      </c>
      <c r="C12" s="57">
        <v>26</v>
      </c>
      <c r="D12" s="58">
        <v>4</v>
      </c>
      <c r="E12" s="58"/>
      <c r="F12" s="58"/>
      <c r="G12" s="22">
        <f t="shared" si="0"/>
        <v>1.5</v>
      </c>
      <c r="H12" s="54" t="str">
        <f t="shared" si="1"/>
        <v/>
      </c>
    </row>
    <row r="13" spans="1:8" ht="14">
      <c r="A13" s="23">
        <v>6</v>
      </c>
      <c r="B13" s="31">
        <v>43</v>
      </c>
      <c r="C13" s="57">
        <v>37</v>
      </c>
      <c r="D13" s="58">
        <v>4</v>
      </c>
      <c r="E13" s="58"/>
      <c r="F13" s="58"/>
      <c r="G13" s="22">
        <f t="shared" si="0"/>
        <v>15.5</v>
      </c>
      <c r="H13" s="54" t="str">
        <f t="shared" si="1"/>
        <v/>
      </c>
    </row>
    <row r="14" spans="1:8" ht="14">
      <c r="A14" s="1">
        <v>7</v>
      </c>
      <c r="B14" s="30">
        <v>50</v>
      </c>
      <c r="C14" s="57">
        <v>46</v>
      </c>
      <c r="D14" s="58"/>
      <c r="E14" s="58"/>
      <c r="F14" s="58">
        <v>5</v>
      </c>
      <c r="G14" s="22">
        <f t="shared" si="0"/>
        <v>21</v>
      </c>
      <c r="H14" s="54" t="str">
        <f t="shared" si="1"/>
        <v/>
      </c>
    </row>
    <row r="15" spans="1:8" ht="14">
      <c r="A15" s="1">
        <v>8</v>
      </c>
      <c r="B15" s="30">
        <v>42</v>
      </c>
      <c r="C15" s="57"/>
      <c r="D15" s="58"/>
      <c r="E15" s="58">
        <v>29</v>
      </c>
      <c r="F15" s="58"/>
      <c r="G15" s="22">
        <f t="shared" si="0"/>
        <v>-21</v>
      </c>
      <c r="H15" s="54" t="str">
        <f t="shared" si="1"/>
        <v xml:space="preserve">CENTER DISTANCE SHOULD EQUAL DISTANCE TO HOLE </v>
      </c>
    </row>
    <row r="16" spans="1:8" ht="14">
      <c r="A16" s="1">
        <v>9</v>
      </c>
      <c r="B16" s="31">
        <v>41</v>
      </c>
      <c r="C16" s="57">
        <v>28</v>
      </c>
      <c r="D16" s="58"/>
      <c r="E16" s="58"/>
      <c r="F16" s="58">
        <v>6</v>
      </c>
      <c r="G16" s="22">
        <f t="shared" si="0"/>
        <v>7.5</v>
      </c>
      <c r="H16" s="54" t="str">
        <f t="shared" si="1"/>
        <v/>
      </c>
    </row>
    <row r="17" spans="1:8" ht="14">
      <c r="A17" s="24">
        <v>10</v>
      </c>
      <c r="B17" s="30">
        <v>30</v>
      </c>
      <c r="C17" s="57">
        <v>22</v>
      </c>
      <c r="D17" s="58"/>
      <c r="E17" s="58"/>
      <c r="F17" s="58">
        <v>10</v>
      </c>
      <c r="G17" s="22">
        <f t="shared" si="0"/>
        <v>7</v>
      </c>
      <c r="H17" s="54" t="str">
        <f t="shared" si="1"/>
        <v/>
      </c>
    </row>
    <row r="18" spans="1:8" ht="14">
      <c r="A18" s="1">
        <v>11</v>
      </c>
      <c r="B18" s="30">
        <v>26</v>
      </c>
      <c r="C18" s="57">
        <v>20</v>
      </c>
      <c r="D18" s="58">
        <v>10</v>
      </c>
      <c r="E18" s="58"/>
      <c r="F18" s="58">
        <v>7</v>
      </c>
      <c r="G18" s="22">
        <f t="shared" si="0"/>
        <v>7</v>
      </c>
      <c r="H18" s="54" t="str">
        <f t="shared" si="1"/>
        <v>YOU HAVE ENTERED TOO MANY DISTANCES!</v>
      </c>
    </row>
    <row r="19" spans="1:8" ht="14">
      <c r="A19" s="1">
        <v>12</v>
      </c>
      <c r="B19" s="31">
        <v>36</v>
      </c>
      <c r="C19" s="57">
        <v>21</v>
      </c>
      <c r="D19" s="58">
        <v>5</v>
      </c>
      <c r="E19" s="58"/>
      <c r="F19" s="58" t="s">
        <v>37</v>
      </c>
      <c r="G19" s="22">
        <f t="shared" si="0"/>
        <v>3</v>
      </c>
      <c r="H19" s="54" t="str">
        <f t="shared" si="1"/>
        <v>YOU HAVE ENTERED TOO MANY DISTANCES!</v>
      </c>
    </row>
    <row r="20" spans="1:8" ht="14">
      <c r="A20" s="24">
        <v>13</v>
      </c>
      <c r="B20" s="30">
        <v>28</v>
      </c>
      <c r="C20" s="57" t="s">
        <v>37</v>
      </c>
      <c r="D20" s="58"/>
      <c r="E20" s="58">
        <v>9</v>
      </c>
      <c r="F20" s="58"/>
      <c r="G20" s="22" t="e">
        <f t="shared" si="0"/>
        <v>#VALUE!</v>
      </c>
      <c r="H20" s="54" t="str">
        <f t="shared" si="1"/>
        <v xml:space="preserve">CENTER DISTANCE SHOULD EQUAL DISTANCE TO HOLE </v>
      </c>
    </row>
    <row r="21" spans="1:8" ht="14">
      <c r="A21" s="1">
        <v>14</v>
      </c>
      <c r="B21" s="30">
        <v>32</v>
      </c>
      <c r="C21" s="57">
        <v>24</v>
      </c>
      <c r="D21" s="58">
        <v>4</v>
      </c>
      <c r="E21" s="58"/>
      <c r="F21" s="58"/>
      <c r="G21" s="22">
        <f t="shared" si="0"/>
        <v>8</v>
      </c>
      <c r="H21" s="54" t="str">
        <f t="shared" si="1"/>
        <v/>
      </c>
    </row>
    <row r="22" spans="1:8" ht="14">
      <c r="A22" s="1">
        <v>15</v>
      </c>
      <c r="B22" s="31">
        <v>43</v>
      </c>
      <c r="C22" s="57">
        <v>37</v>
      </c>
      <c r="D22" s="58">
        <v>6</v>
      </c>
      <c r="E22" s="58"/>
      <c r="F22" s="58">
        <v>7</v>
      </c>
      <c r="G22" s="22">
        <f t="shared" si="0"/>
        <v>15.5</v>
      </c>
      <c r="H22" s="54" t="str">
        <f t="shared" si="1"/>
        <v>YOU HAVE ENTERED TOO MANY DISTANCES!</v>
      </c>
    </row>
    <row r="23" spans="1:8" ht="14">
      <c r="A23" s="24">
        <v>16</v>
      </c>
      <c r="B23" s="30">
        <v>37</v>
      </c>
      <c r="C23" s="57">
        <v>6</v>
      </c>
      <c r="D23" s="58"/>
      <c r="E23" s="58"/>
      <c r="F23" s="58">
        <v>4</v>
      </c>
      <c r="G23" s="22">
        <f t="shared" si="0"/>
        <v>-12.5</v>
      </c>
      <c r="H23" s="54" t="str">
        <f t="shared" si="1"/>
        <v/>
      </c>
    </row>
    <row r="24" spans="1:8" ht="14">
      <c r="A24" s="1">
        <v>17</v>
      </c>
      <c r="B24" s="30">
        <v>33</v>
      </c>
      <c r="C24" s="57">
        <v>24</v>
      </c>
      <c r="D24" s="88">
        <v>7</v>
      </c>
      <c r="E24" s="88" t="s">
        <v>37</v>
      </c>
      <c r="F24" s="58"/>
      <c r="G24" s="22">
        <f t="shared" si="0"/>
        <v>7.5</v>
      </c>
      <c r="H24" s="54" t="str">
        <f t="shared" si="1"/>
        <v>YOU HAVE ENTERED TOO MANY DISTANCES!</v>
      </c>
    </row>
    <row r="25" spans="1:8" ht="14">
      <c r="A25" s="23">
        <v>18</v>
      </c>
      <c r="B25" s="31">
        <v>36</v>
      </c>
      <c r="C25" s="57">
        <v>30</v>
      </c>
      <c r="D25" s="58"/>
      <c r="E25" s="58"/>
      <c r="F25" s="58">
        <v>4</v>
      </c>
      <c r="G25" s="22">
        <f t="shared" si="0"/>
        <v>12</v>
      </c>
      <c r="H25" s="54" t="str">
        <f t="shared" si="1"/>
        <v/>
      </c>
    </row>
  </sheetData>
  <sheetProtection sheet="1" objects="1" scenarios="1"/>
  <mergeCells count="6">
    <mergeCell ref="C3:F3"/>
    <mergeCell ref="C4:F4"/>
    <mergeCell ref="A5:B5"/>
    <mergeCell ref="A2:B2"/>
    <mergeCell ref="A3:B3"/>
    <mergeCell ref="A4:B4"/>
  </mergeCells>
  <phoneticPr fontId="0" type="noConversion"/>
  <conditionalFormatting sqref="H8:H25">
    <cfRule type="cellIs" dxfId="3" priority="1" stopIfTrue="1" operator="notEqual">
      <formula>""""""</formula>
    </cfRule>
  </conditionalFormatting>
  <dataValidations count="4">
    <dataValidation type="custom" allowBlank="1" showInputMessage="1" showErrorMessage="1" error="PLEASE ENTER ONLY ONE DISTANCE - LEFT,CENTER, OR RIGHT" sqref="D8" xr:uid="{00000000-0002-0000-0000-000000000000}">
      <formula1>AND(ISBLANK(E8),ISBLANK(F8))</formula1>
    </dataValidation>
    <dataValidation allowBlank="1" showInputMessage="1" showErrorMessage="1" prompt="ENTER MONTH-DAY-AND YEAR_x000a_eg: 06-25-02" sqref="C2" xr:uid="{00000000-0002-0000-0000-000001000000}"/>
    <dataValidation allowBlank="1" showInputMessage="1" showErrorMessage="1" prompt="ENTER THE NAME OF THE TOURNAMENT" sqref="C3:F3" xr:uid="{00000000-0002-0000-0000-000002000000}"/>
    <dataValidation allowBlank="1" showInputMessage="1" showErrorMessage="1" prompt="ENTER THE NAME OF THE HOSTING GOLF COURSE_x000a_" sqref="C4:F4" xr:uid="{00000000-0002-0000-0000-000003000000}"/>
  </dataValidation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64"/>
  <sheetViews>
    <sheetView showZeros="0" tabSelected="1" topLeftCell="A21" zoomScaleNormal="100" workbookViewId="0">
      <selection activeCell="AL10" sqref="AL10"/>
    </sheetView>
  </sheetViews>
  <sheetFormatPr defaultColWidth="9.1796875" defaultRowHeight="12.5"/>
  <cols>
    <col min="1" max="1" width="2.36328125" style="2" customWidth="1"/>
    <col min="2" max="2" width="3.1796875" style="2" customWidth="1"/>
    <col min="3" max="10" width="2.36328125" style="2" customWidth="1"/>
    <col min="11" max="11" width="2.36328125" style="4" customWidth="1"/>
    <col min="12" max="29" width="2.36328125" style="2" customWidth="1"/>
    <col min="30" max="30" width="2.453125" style="2" customWidth="1"/>
    <col min="31" max="39" width="2.36328125" style="2" customWidth="1"/>
    <col min="40" max="40" width="2.81640625" style="2" customWidth="1"/>
    <col min="41" max="41" width="6.81640625" style="2" customWidth="1"/>
    <col min="42" max="16384" width="9.1796875" style="2"/>
  </cols>
  <sheetData>
    <row r="1" spans="1:42" ht="12" customHeight="1">
      <c r="A1" s="5"/>
      <c r="U1" s="40"/>
    </row>
    <row r="2" spans="1:42" ht="12.75" customHeight="1">
      <c r="A2" s="1"/>
      <c r="AN2" s="109" t="s">
        <v>2</v>
      </c>
      <c r="AO2" s="111" t="str">
        <f>'DATA ENTRY'!C5</f>
        <v>TWO</v>
      </c>
    </row>
    <row r="3" spans="1:42" ht="12.75" customHeight="1">
      <c r="A3" s="97" t="s">
        <v>31</v>
      </c>
      <c r="B3" s="97"/>
      <c r="C3" s="28"/>
      <c r="D3" s="61"/>
      <c r="E3" s="61"/>
      <c r="F3" s="104"/>
      <c r="G3" s="105"/>
      <c r="H3" s="61"/>
      <c r="I3" s="61"/>
      <c r="J3" s="29"/>
      <c r="O3" s="97" t="s">
        <v>26</v>
      </c>
      <c r="P3" s="97"/>
      <c r="Q3" s="28"/>
      <c r="R3" s="61"/>
      <c r="S3" s="61"/>
      <c r="T3" s="104"/>
      <c r="U3" s="105"/>
      <c r="V3" s="61"/>
      <c r="W3" s="61"/>
      <c r="AC3" s="97" t="s">
        <v>25</v>
      </c>
      <c r="AD3" s="97"/>
      <c r="AE3" s="28"/>
      <c r="AF3" s="61"/>
      <c r="AG3" s="61"/>
      <c r="AH3" s="104"/>
      <c r="AI3" s="105"/>
      <c r="AJ3" s="61"/>
      <c r="AK3" s="61"/>
      <c r="AL3" s="29"/>
      <c r="AN3" s="109"/>
      <c r="AO3" s="111"/>
      <c r="AP3" s="114"/>
    </row>
    <row r="4" spans="1:42" ht="12.75" customHeight="1">
      <c r="A4" s="48"/>
      <c r="B4" s="49"/>
      <c r="C4" s="5"/>
      <c r="D4" s="98">
        <f>'DATA ENTRY'!$D$8</f>
        <v>8</v>
      </c>
      <c r="E4" s="98"/>
      <c r="F4" s="98" t="str">
        <f>IF('DATA ENTRY'!$E$8&gt;0,'DATA ENTRY'!$E$8,"")</f>
        <v/>
      </c>
      <c r="G4" s="98"/>
      <c r="H4" s="98">
        <f>'DATA ENTRY'!$F$8</f>
        <v>0</v>
      </c>
      <c r="I4" s="98"/>
      <c r="J4" s="5"/>
      <c r="K4" s="10"/>
      <c r="L4" s="3" t="s">
        <v>4</v>
      </c>
      <c r="M4" s="9"/>
      <c r="N4" s="9" t="s">
        <v>3</v>
      </c>
      <c r="O4" s="8"/>
      <c r="P4" s="9"/>
      <c r="Q4" s="5"/>
      <c r="R4" s="98">
        <f>'DATA ENTRY'!$D$14</f>
        <v>0</v>
      </c>
      <c r="S4" s="98"/>
      <c r="T4" s="98" t="str">
        <f>IF('DATA ENTRY'!$E$14&gt;0,'DATA ENTRY'!$E$14,"")</f>
        <v/>
      </c>
      <c r="U4" s="98"/>
      <c r="V4" s="98">
        <f>'DATA ENTRY'!$F$14</f>
        <v>5</v>
      </c>
      <c r="W4" s="98"/>
      <c r="AC4" s="8"/>
      <c r="AD4" s="9"/>
      <c r="AE4" s="5"/>
      <c r="AF4" s="98"/>
      <c r="AG4" s="98"/>
      <c r="AH4" s="98">
        <f>IF('DATA ENTRY'!$E$20&gt;0,'DATA ENTRY'!$E$20,"")</f>
        <v>9</v>
      </c>
      <c r="AI4" s="98"/>
      <c r="AJ4" s="98"/>
      <c r="AK4" s="98"/>
      <c r="AL4" s="5"/>
      <c r="AN4" s="109"/>
      <c r="AO4" s="111"/>
      <c r="AP4" s="114"/>
    </row>
    <row r="5" spans="1:42" ht="12.75" customHeight="1">
      <c r="A5" s="50"/>
      <c r="B5" s="51"/>
      <c r="C5" s="7"/>
      <c r="D5" s="98"/>
      <c r="E5" s="98"/>
      <c r="F5" s="98"/>
      <c r="G5" s="98"/>
      <c r="H5" s="98"/>
      <c r="I5" s="98"/>
      <c r="J5" s="67"/>
      <c r="K5" s="68"/>
      <c r="L5" s="67"/>
      <c r="M5" s="67"/>
      <c r="N5" s="67"/>
      <c r="O5" s="68"/>
      <c r="P5" s="69"/>
      <c r="Q5" s="70"/>
      <c r="R5" s="98"/>
      <c r="S5" s="98"/>
      <c r="T5" s="98"/>
      <c r="U5" s="98"/>
      <c r="V5" s="98"/>
      <c r="W5" s="98"/>
      <c r="X5" s="71"/>
      <c r="Y5" s="71"/>
      <c r="Z5" s="71"/>
      <c r="AA5" s="71"/>
      <c r="AB5" s="71"/>
      <c r="AC5" s="68"/>
      <c r="AD5" s="69"/>
      <c r="AE5" s="70"/>
      <c r="AF5" s="98"/>
      <c r="AG5" s="98"/>
      <c r="AH5" s="98"/>
      <c r="AI5" s="98"/>
      <c r="AJ5" s="98"/>
      <c r="AK5" s="98"/>
      <c r="AL5" s="6"/>
      <c r="AM5" s="4"/>
      <c r="AN5" s="109"/>
      <c r="AO5" s="111"/>
      <c r="AP5" s="114"/>
    </row>
    <row r="6" spans="1:42" ht="12.75" customHeight="1">
      <c r="A6" s="13"/>
      <c r="B6" s="13"/>
      <c r="C6" s="27">
        <f>'DATA ENTRY'!$D$8</f>
        <v>8</v>
      </c>
      <c r="D6" s="80">
        <f>'DATA ENTRY'!$D$8</f>
        <v>8</v>
      </c>
      <c r="E6" s="80">
        <f>'DATA ENTRY'!$D$8</f>
        <v>8</v>
      </c>
      <c r="F6" s="80">
        <f>IF('DATA ENTRY'!$E$8&gt;0,'DATA ENTRY'!$E$8,'DATA ENTRY'!$D$8)</f>
        <v>8</v>
      </c>
      <c r="G6" s="84">
        <f>IF('DATA ENTRY'!$E$8&gt;0,'DATA ENTRY'!$E$8,'DATA ENTRY'!$F$8)</f>
        <v>0</v>
      </c>
      <c r="H6" s="80">
        <f>'DATA ENTRY'!$F$8</f>
        <v>0</v>
      </c>
      <c r="I6" s="80">
        <f>'DATA ENTRY'!$F$8</f>
        <v>0</v>
      </c>
      <c r="J6" s="27">
        <f>'DATA ENTRY'!$F$8</f>
        <v>0</v>
      </c>
      <c r="L6" s="4"/>
      <c r="M6" s="4"/>
      <c r="N6" s="4"/>
      <c r="O6" s="4"/>
      <c r="P6" s="4"/>
      <c r="Q6" s="27">
        <f>'DATA ENTRY'!$D$14</f>
        <v>0</v>
      </c>
      <c r="R6" s="80">
        <f>'DATA ENTRY'!$D$14</f>
        <v>0</v>
      </c>
      <c r="S6" s="80">
        <f>'DATA ENTRY'!$D$14</f>
        <v>0</v>
      </c>
      <c r="T6" s="80">
        <f>IF('DATA ENTRY'!$E$14&gt;0,'DATA ENTRY'!$E$14,'DATA ENTRY'!$D$14)</f>
        <v>0</v>
      </c>
      <c r="U6" s="84">
        <f>IF('DATA ENTRY'!$E$14&gt;0,'DATA ENTRY'!$E$14,'DATA ENTRY'!$F$14)</f>
        <v>5</v>
      </c>
      <c r="V6" s="80">
        <f>'DATA ENTRY'!$F$14</f>
        <v>5</v>
      </c>
      <c r="W6" s="80">
        <f>'DATA ENTRY'!$F$14</f>
        <v>5</v>
      </c>
      <c r="X6" s="27">
        <f>'DATA ENTRY'!$F$14</f>
        <v>5</v>
      </c>
      <c r="Y6" s="4"/>
      <c r="Z6" s="4"/>
      <c r="AA6" s="4"/>
      <c r="AB6" s="4"/>
      <c r="AC6" s="4"/>
      <c r="AD6" s="4"/>
      <c r="AE6" s="27">
        <f>'DATA ENTRY'!$D$20</f>
        <v>0</v>
      </c>
      <c r="AF6" s="80">
        <f>'DATA ENTRY'!$D$20</f>
        <v>0</v>
      </c>
      <c r="AG6" s="80">
        <f>'DATA ENTRY'!$D$20</f>
        <v>0</v>
      </c>
      <c r="AH6" s="80">
        <f>IF('DATA ENTRY'!$E$20&gt;0,'DATA ENTRY'!$E$20,'DATA ENTRY'!$D$20)</f>
        <v>9</v>
      </c>
      <c r="AI6" s="84">
        <f>IF('DATA ENTRY'!$E$20&gt;0,'DATA ENTRY'!$E$20,'DATA ENTRY'!$F$20)</f>
        <v>9</v>
      </c>
      <c r="AJ6" s="80">
        <f>'DATA ENTRY'!$F$20</f>
        <v>0</v>
      </c>
      <c r="AK6" s="80">
        <f>'DATA ENTRY'!$F$20</f>
        <v>0</v>
      </c>
      <c r="AL6" s="27">
        <f>'DATA ENTRY'!$F$20</f>
        <v>0</v>
      </c>
      <c r="AM6" s="4"/>
      <c r="AN6" s="109"/>
      <c r="AO6" s="111"/>
      <c r="AP6" s="114"/>
    </row>
    <row r="7" spans="1:42" ht="12.75" customHeight="1">
      <c r="A7" s="95">
        <f>'DATA ENTRY'!$B$8</f>
        <v>36</v>
      </c>
      <c r="B7" s="95"/>
      <c r="C7" s="36"/>
      <c r="D7" s="81"/>
      <c r="E7" s="98" t="str">
        <f>IF('DATA ENTRY'!$F$8&gt;0,'DATA ENTRY'!$C$8,"")</f>
        <v/>
      </c>
      <c r="F7" s="98"/>
      <c r="G7" s="99">
        <f>IF('DATA ENTRY'!$D$8&gt;0,'DATA ENTRY'!$C$8,"")</f>
        <v>23</v>
      </c>
      <c r="H7" s="98"/>
      <c r="I7" s="81"/>
      <c r="J7" s="36"/>
      <c r="L7" s="4"/>
      <c r="M7" s="4"/>
      <c r="N7" s="4"/>
      <c r="O7" s="95">
        <v>50</v>
      </c>
      <c r="P7" s="95"/>
      <c r="Q7" s="36"/>
      <c r="R7" s="81"/>
      <c r="S7" s="98">
        <f>IF('DATA ENTRY'!$F$14&gt;0,'DATA ENTRY'!$C$14,"")</f>
        <v>46</v>
      </c>
      <c r="T7" s="98"/>
      <c r="U7" s="99" t="str">
        <f>IF('DATA ENTRY'!$D$14&gt;0,'DATA ENTRY'!$C$14,"")</f>
        <v/>
      </c>
      <c r="V7" s="98"/>
      <c r="W7" s="81"/>
      <c r="X7" s="4"/>
      <c r="Y7" s="4"/>
      <c r="Z7" s="4"/>
      <c r="AA7" s="4"/>
      <c r="AB7" s="4"/>
      <c r="AC7" s="95">
        <f>'DATA ENTRY'!$B$20</f>
        <v>28</v>
      </c>
      <c r="AD7" s="95"/>
      <c r="AE7" s="36"/>
      <c r="AF7" s="81"/>
      <c r="AG7" s="98" t="s">
        <v>37</v>
      </c>
      <c r="AH7" s="98"/>
      <c r="AI7" s="99" t="str">
        <f>IF('DATA ENTRY'!$D$20&gt;0,'DATA ENTRY'!$C$20,"")</f>
        <v/>
      </c>
      <c r="AJ7" s="98"/>
      <c r="AK7" s="81"/>
      <c r="AL7" s="36"/>
      <c r="AM7" s="4"/>
      <c r="AN7" s="109"/>
      <c r="AO7" s="111"/>
      <c r="AP7" s="114"/>
    </row>
    <row r="8" spans="1:42" ht="12.75" customHeight="1">
      <c r="A8" s="96"/>
      <c r="B8" s="96"/>
      <c r="C8" s="36"/>
      <c r="D8" s="81"/>
      <c r="E8" s="98"/>
      <c r="F8" s="98"/>
      <c r="G8" s="99"/>
      <c r="H8" s="98"/>
      <c r="I8" s="81"/>
      <c r="J8" s="36"/>
      <c r="L8" s="4"/>
      <c r="M8" s="4"/>
      <c r="N8" s="4"/>
      <c r="O8" s="96"/>
      <c r="P8" s="96"/>
      <c r="Q8" s="36"/>
      <c r="R8" s="81"/>
      <c r="S8" s="98"/>
      <c r="T8" s="98"/>
      <c r="U8" s="99"/>
      <c r="V8" s="98"/>
      <c r="W8" s="81"/>
      <c r="X8" s="4"/>
      <c r="Y8" s="4"/>
      <c r="Z8" s="4"/>
      <c r="AA8" s="4"/>
      <c r="AB8" s="4"/>
      <c r="AC8" s="96"/>
      <c r="AD8" s="96"/>
      <c r="AE8" s="36"/>
      <c r="AF8" s="81"/>
      <c r="AG8" s="98"/>
      <c r="AH8" s="98"/>
      <c r="AI8" s="99"/>
      <c r="AJ8" s="98"/>
      <c r="AK8" s="81"/>
      <c r="AL8" s="36"/>
      <c r="AM8" s="4"/>
      <c r="AN8" s="82"/>
      <c r="AO8" s="85"/>
    </row>
    <row r="9" spans="1:42" ht="12.75" customHeight="1">
      <c r="A9" s="42"/>
      <c r="B9" s="13"/>
      <c r="C9" s="4"/>
      <c r="D9" s="4"/>
      <c r="E9" s="39"/>
      <c r="F9" s="39"/>
      <c r="G9" s="60"/>
      <c r="H9" s="4"/>
      <c r="I9" s="4"/>
      <c r="J9" s="4"/>
      <c r="L9" s="4"/>
      <c r="M9" s="4"/>
      <c r="N9" s="4"/>
      <c r="O9" s="93"/>
      <c r="P9" s="93"/>
      <c r="Q9" s="93"/>
      <c r="R9" s="93"/>
      <c r="S9" s="4"/>
      <c r="T9" s="38"/>
      <c r="U9" s="4"/>
      <c r="V9" s="4"/>
      <c r="W9" s="4"/>
      <c r="X9" s="4"/>
      <c r="Y9" s="4"/>
      <c r="Z9" s="4"/>
      <c r="AA9" s="4"/>
      <c r="AB9" s="4"/>
      <c r="AC9" s="42"/>
      <c r="AD9" s="13"/>
      <c r="AE9" s="4"/>
      <c r="AF9" s="4"/>
      <c r="AG9" s="4"/>
      <c r="AH9" s="38"/>
      <c r="AI9" s="4"/>
      <c r="AJ9" s="4"/>
      <c r="AK9" s="4"/>
      <c r="AL9" s="4"/>
      <c r="AM9" s="4"/>
      <c r="AN9" s="109" t="s">
        <v>32</v>
      </c>
      <c r="AO9" s="111" t="s">
        <v>45</v>
      </c>
    </row>
    <row r="10" spans="1:42" ht="12.75" customHeight="1">
      <c r="A10" s="44"/>
      <c r="B10" s="93" t="s">
        <v>36</v>
      </c>
      <c r="C10" s="93"/>
      <c r="D10" s="93"/>
      <c r="E10" s="93"/>
      <c r="F10" s="93"/>
      <c r="O10" s="106"/>
      <c r="P10" s="106"/>
      <c r="Q10" s="106"/>
      <c r="R10" s="106"/>
      <c r="S10" s="106"/>
      <c r="T10" s="106"/>
      <c r="AC10" s="44"/>
      <c r="AD10" s="1"/>
      <c r="AG10" s="4"/>
      <c r="AH10" s="4"/>
      <c r="AN10" s="109"/>
      <c r="AO10" s="111"/>
    </row>
    <row r="11" spans="1:42" ht="12.75" customHeight="1">
      <c r="A11" s="44"/>
      <c r="B11" s="1"/>
      <c r="E11" s="39"/>
      <c r="F11" s="39"/>
      <c r="O11" s="44"/>
      <c r="P11" s="1"/>
      <c r="S11" s="4"/>
      <c r="T11" s="4"/>
      <c r="AC11" s="44"/>
      <c r="AD11" s="1"/>
      <c r="AG11" s="4"/>
      <c r="AH11" s="4"/>
      <c r="AN11" s="109"/>
      <c r="AO11" s="111"/>
    </row>
    <row r="12" spans="1:42" ht="12.75" customHeight="1">
      <c r="A12" s="1"/>
      <c r="K12" s="2"/>
      <c r="O12" s="1"/>
      <c r="AC12" s="1"/>
      <c r="AN12" s="109"/>
      <c r="AO12" s="111"/>
    </row>
    <row r="13" spans="1:42" ht="12.75" customHeight="1">
      <c r="A13" s="97" t="s">
        <v>30</v>
      </c>
      <c r="B13" s="97"/>
      <c r="C13" s="28"/>
      <c r="D13" s="61"/>
      <c r="E13" s="61"/>
      <c r="F13" s="104"/>
      <c r="G13" s="104"/>
      <c r="H13" s="61"/>
      <c r="I13" s="61"/>
      <c r="J13" s="29"/>
      <c r="O13" s="97" t="s">
        <v>27</v>
      </c>
      <c r="P13" s="97"/>
      <c r="Q13" s="28"/>
      <c r="R13" s="62"/>
      <c r="S13" s="62"/>
      <c r="T13" s="101"/>
      <c r="U13" s="101"/>
      <c r="V13" s="62"/>
      <c r="W13" s="62"/>
      <c r="X13" s="29"/>
      <c r="AC13" s="97" t="s">
        <v>24</v>
      </c>
      <c r="AD13" s="97"/>
      <c r="AE13" s="28"/>
      <c r="AF13" s="62"/>
      <c r="AG13" s="62"/>
      <c r="AH13" s="101"/>
      <c r="AI13" s="101"/>
      <c r="AJ13" s="62"/>
      <c r="AK13" s="62"/>
      <c r="AL13" s="29"/>
      <c r="AN13" s="109"/>
      <c r="AO13" s="111"/>
    </row>
    <row r="14" spans="1:42" ht="12.75" customHeight="1">
      <c r="A14" s="48"/>
      <c r="B14" s="49"/>
      <c r="C14" s="5"/>
      <c r="D14" s="98">
        <f>'DATA ENTRY'!$D$9</f>
        <v>0</v>
      </c>
      <c r="E14" s="98"/>
      <c r="F14" s="98" t="str">
        <f>IF('DATA ENTRY'!$E$9&gt;0,'DATA ENTRY'!$E$9,"")</f>
        <v/>
      </c>
      <c r="G14" s="98"/>
      <c r="H14" s="98">
        <f>'DATA ENTRY'!$F$9</f>
        <v>6</v>
      </c>
      <c r="I14" s="98"/>
      <c r="J14" s="5" t="s">
        <v>3</v>
      </c>
      <c r="K14" s="10"/>
      <c r="L14" s="3" t="s">
        <v>4</v>
      </c>
      <c r="M14" s="9"/>
      <c r="N14" s="9" t="s">
        <v>3</v>
      </c>
      <c r="O14" s="48"/>
      <c r="P14" s="49"/>
      <c r="Q14" s="5"/>
      <c r="R14" s="98">
        <f>'DATA ENTRY'!$D$15</f>
        <v>0</v>
      </c>
      <c r="S14" s="98"/>
      <c r="T14" s="98">
        <f>IF('DATA ENTRY'!$E$15&gt;0,'DATA ENTRY'!$E$15,"")</f>
        <v>29</v>
      </c>
      <c r="U14" s="98"/>
      <c r="V14" s="98">
        <f>'DATA ENTRY'!$F$15</f>
        <v>0</v>
      </c>
      <c r="W14" s="98"/>
      <c r="X14" s="5"/>
      <c r="AC14" s="48"/>
      <c r="AD14" s="49"/>
      <c r="AE14" s="5"/>
      <c r="AF14" s="98">
        <f>'DATA ENTRY'!$D$21</f>
        <v>4</v>
      </c>
      <c r="AG14" s="98"/>
      <c r="AH14" s="98" t="str">
        <f>IF('DATA ENTRY'!$E$21&gt;0,'DATA ENTRY'!$E$21,"")</f>
        <v/>
      </c>
      <c r="AI14" s="98"/>
      <c r="AJ14" s="98">
        <f>'DATA ENTRY'!$F$21</f>
        <v>0</v>
      </c>
      <c r="AK14" s="98"/>
      <c r="AL14" s="5"/>
      <c r="AN14" s="109"/>
      <c r="AO14" s="111"/>
    </row>
    <row r="15" spans="1:42" ht="12.75" customHeight="1">
      <c r="A15" s="50"/>
      <c r="B15" s="49"/>
      <c r="C15" s="5"/>
      <c r="D15" s="98"/>
      <c r="E15" s="98"/>
      <c r="F15" s="98"/>
      <c r="G15" s="98"/>
      <c r="H15" s="98"/>
      <c r="I15" s="98"/>
      <c r="J15" s="72"/>
      <c r="K15" s="68" t="s">
        <v>3</v>
      </c>
      <c r="L15" s="72" t="s">
        <v>5</v>
      </c>
      <c r="M15" s="72" t="s">
        <v>6</v>
      </c>
      <c r="N15" s="72"/>
      <c r="O15" s="50"/>
      <c r="P15" s="49"/>
      <c r="Q15" s="73"/>
      <c r="R15" s="98"/>
      <c r="S15" s="98"/>
      <c r="T15" s="98"/>
      <c r="U15" s="98"/>
      <c r="V15" s="98"/>
      <c r="W15" s="98"/>
      <c r="X15" s="72"/>
      <c r="Y15" s="75"/>
      <c r="Z15" s="75"/>
      <c r="AA15" s="75"/>
      <c r="AB15" s="75"/>
      <c r="AC15" s="50"/>
      <c r="AD15" s="49"/>
      <c r="AE15" s="73"/>
      <c r="AF15" s="98"/>
      <c r="AG15" s="98"/>
      <c r="AH15" s="98"/>
      <c r="AI15" s="98"/>
      <c r="AJ15" s="98"/>
      <c r="AK15" s="98"/>
      <c r="AL15" s="3"/>
      <c r="AN15" s="109"/>
      <c r="AO15" s="111"/>
    </row>
    <row r="16" spans="1:42" ht="12.75" customHeight="1">
      <c r="A16" s="1"/>
      <c r="B16" s="1"/>
      <c r="C16" s="27">
        <f>'DATA ENTRY'!$D$9</f>
        <v>0</v>
      </c>
      <c r="D16" s="80">
        <f>'DATA ENTRY'!$D$9</f>
        <v>0</v>
      </c>
      <c r="E16" s="80">
        <f>'DATA ENTRY'!$D$9</f>
        <v>0</v>
      </c>
      <c r="F16" s="80">
        <f>IF('DATA ENTRY'!$E$9&gt;0,'DATA ENTRY'!$E$9,'DATA ENTRY'!$D$9)</f>
        <v>0</v>
      </c>
      <c r="G16" s="84">
        <f>IF('DATA ENTRY'!$E$9&gt;0,'DATA ENTRY'!$E$9,'DATA ENTRY'!$F$9)</f>
        <v>6</v>
      </c>
      <c r="H16" s="80">
        <f>'DATA ENTRY'!$F$9</f>
        <v>6</v>
      </c>
      <c r="I16" s="80">
        <f>'DATA ENTRY'!$F$9</f>
        <v>6</v>
      </c>
      <c r="J16" s="26">
        <f>'DATA ENTRY'!$F$9</f>
        <v>6</v>
      </c>
      <c r="O16" s="1"/>
      <c r="P16" s="1"/>
      <c r="Q16" s="27">
        <f>'DATA ENTRY'!$D$15</f>
        <v>0</v>
      </c>
      <c r="R16" s="80">
        <f>'DATA ENTRY'!$D$15</f>
        <v>0</v>
      </c>
      <c r="S16" s="80">
        <f>'DATA ENTRY'!$D$15</f>
        <v>0</v>
      </c>
      <c r="T16" s="80">
        <f>IF('DATA ENTRY'!$E$15&gt;0,'DATA ENTRY'!$E$15,'DATA ENTRY'!$D$15)</f>
        <v>29</v>
      </c>
      <c r="U16" s="84">
        <f>IF('DATA ENTRY'!$E$15&gt;0,'DATA ENTRY'!$E$15,'DATA ENTRY'!$F$15)</f>
        <v>29</v>
      </c>
      <c r="V16" s="80">
        <f>'DATA ENTRY'!$F$15</f>
        <v>0</v>
      </c>
      <c r="W16" s="80">
        <f>'DATA ENTRY'!$F$15</f>
        <v>0</v>
      </c>
      <c r="X16" s="26">
        <f>'DATA ENTRY'!$F$15</f>
        <v>0</v>
      </c>
      <c r="AC16" s="1"/>
      <c r="AD16" s="1"/>
      <c r="AE16" s="27">
        <f>'DATA ENTRY'!$D$21</f>
        <v>4</v>
      </c>
      <c r="AF16" s="80">
        <f>'DATA ENTRY'!$D$21</f>
        <v>4</v>
      </c>
      <c r="AG16" s="80">
        <f>'DATA ENTRY'!$D$21</f>
        <v>4</v>
      </c>
      <c r="AH16" s="80">
        <f>IF('DATA ENTRY'!$E$21&gt;0,'DATA ENTRY'!$E$21,'DATA ENTRY'!$D$21)</f>
        <v>4</v>
      </c>
      <c r="AI16" s="84">
        <f>IF('DATA ENTRY'!$E$21&gt;0,'DATA ENTRY'!$E$21,'DATA ENTRY'!$F$21)</f>
        <v>0</v>
      </c>
      <c r="AJ16" s="80">
        <f>'DATA ENTRY'!$F$21</f>
        <v>0</v>
      </c>
      <c r="AK16" s="80">
        <f>'DATA ENTRY'!$F$21</f>
        <v>0</v>
      </c>
      <c r="AL16" s="26">
        <f>'DATA ENTRY'!$F$21</f>
        <v>0</v>
      </c>
      <c r="AN16" s="82"/>
      <c r="AO16" s="85"/>
    </row>
    <row r="17" spans="1:41" ht="12.75" customHeight="1">
      <c r="A17" s="95">
        <f>'DATA ENTRY'!$B$9</f>
        <v>44</v>
      </c>
      <c r="B17" s="95"/>
      <c r="C17" s="29"/>
      <c r="D17" s="81"/>
      <c r="E17" s="98">
        <f>IF('DATA ENTRY'!$F$9&gt;0,'DATA ENTRY'!$C$9,"")</f>
        <v>17</v>
      </c>
      <c r="F17" s="98"/>
      <c r="G17" s="99" t="str">
        <f>IF('DATA ENTRY'!$D$9&gt;0,'DATA ENTRY'!$C$9,"")</f>
        <v/>
      </c>
      <c r="H17" s="98"/>
      <c r="I17" s="81"/>
      <c r="J17" s="29"/>
      <c r="O17" s="95">
        <f>'DATA ENTRY'!$B$15</f>
        <v>42</v>
      </c>
      <c r="P17" s="95"/>
      <c r="Q17" s="29"/>
      <c r="R17" s="81"/>
      <c r="S17" s="98" t="str">
        <f>IF('DATA ENTRY'!$F$15&gt;0,'DATA ENTRY'!$C$15,"")</f>
        <v/>
      </c>
      <c r="T17" s="98"/>
      <c r="U17" s="99" t="str">
        <f>IF('DATA ENTRY'!$D$15&gt;0,'DATA ENTRY'!$C$15,"")</f>
        <v/>
      </c>
      <c r="V17" s="98"/>
      <c r="W17" s="81"/>
      <c r="X17" s="29"/>
      <c r="AC17" s="95">
        <f>'DATA ENTRY'!$B$21</f>
        <v>32</v>
      </c>
      <c r="AD17" s="95"/>
      <c r="AE17" s="29"/>
      <c r="AF17" s="81"/>
      <c r="AG17" s="98" t="str">
        <f>IF('DATA ENTRY'!$F$21&gt;0,'DATA ENTRY'!$C$21,"")</f>
        <v/>
      </c>
      <c r="AH17" s="98"/>
      <c r="AI17" s="99">
        <f>IF('DATA ENTRY'!$D$21&gt;0,'DATA ENTRY'!$C$21,"")</f>
        <v>24</v>
      </c>
      <c r="AJ17" s="98"/>
      <c r="AK17" s="81"/>
      <c r="AL17" s="29"/>
      <c r="AN17" s="113" t="s">
        <v>14</v>
      </c>
      <c r="AO17" s="112">
        <f>'DATA ENTRY'!C2</f>
        <v>44913</v>
      </c>
    </row>
    <row r="18" spans="1:41" ht="12.75" customHeight="1">
      <c r="A18" s="96"/>
      <c r="B18" s="96"/>
      <c r="C18" s="29"/>
      <c r="D18" s="81"/>
      <c r="E18" s="98"/>
      <c r="F18" s="98"/>
      <c r="G18" s="99"/>
      <c r="H18" s="98"/>
      <c r="I18" s="81"/>
      <c r="J18" s="29"/>
      <c r="O18" s="96"/>
      <c r="P18" s="96"/>
      <c r="Q18" s="29"/>
      <c r="R18" s="81"/>
      <c r="S18" s="98"/>
      <c r="T18" s="98"/>
      <c r="U18" s="99"/>
      <c r="V18" s="98"/>
      <c r="W18" s="81"/>
      <c r="X18" s="29"/>
      <c r="AC18" s="96"/>
      <c r="AD18" s="96"/>
      <c r="AE18" s="29"/>
      <c r="AF18" s="81"/>
      <c r="AG18" s="98"/>
      <c r="AH18" s="98"/>
      <c r="AI18" s="99"/>
      <c r="AJ18" s="98"/>
      <c r="AK18" s="81"/>
      <c r="AL18" s="29"/>
      <c r="AN18" s="113"/>
      <c r="AO18" s="112"/>
    </row>
    <row r="19" spans="1:41" ht="12.75" customHeight="1">
      <c r="A19" s="47"/>
      <c r="B19" s="1"/>
      <c r="E19" s="4"/>
      <c r="F19" s="38"/>
      <c r="O19" s="47"/>
      <c r="P19" s="1"/>
      <c r="S19" s="4"/>
      <c r="T19" s="38"/>
      <c r="AC19" s="97" t="s">
        <v>40</v>
      </c>
      <c r="AD19" s="97"/>
      <c r="AE19" s="97"/>
      <c r="AF19" s="97"/>
      <c r="AG19" s="4"/>
      <c r="AH19" s="4"/>
      <c r="AI19" s="60"/>
      <c r="AJ19" s="4"/>
      <c r="AN19" s="113"/>
      <c r="AO19" s="112"/>
    </row>
    <row r="20" spans="1:41" ht="12.75" customHeight="1">
      <c r="A20" s="47"/>
      <c r="B20" s="1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C20" s="47"/>
      <c r="AD20" s="1"/>
      <c r="AN20" s="113"/>
      <c r="AO20" s="112"/>
    </row>
    <row r="21" spans="1:41" ht="12.75" customHeight="1">
      <c r="A21" s="47"/>
      <c r="B21" s="1"/>
      <c r="O21" s="47"/>
      <c r="P21" s="1"/>
      <c r="AB21" s="5"/>
      <c r="AC21" s="47"/>
      <c r="AD21" s="1"/>
      <c r="AH21" s="5"/>
      <c r="AN21" s="113"/>
      <c r="AO21" s="112"/>
    </row>
    <row r="22" spans="1:41" ht="12.75" customHeight="1">
      <c r="A22" s="1"/>
      <c r="K22" s="2"/>
      <c r="O22" s="1"/>
      <c r="T22" s="4"/>
      <c r="AC22" s="1"/>
      <c r="AN22" s="113"/>
      <c r="AO22" s="112"/>
    </row>
    <row r="23" spans="1:41" ht="12.75" customHeight="1">
      <c r="A23" s="97" t="s">
        <v>29</v>
      </c>
      <c r="B23" s="97"/>
      <c r="C23" s="28"/>
      <c r="D23" s="62"/>
      <c r="E23" s="62"/>
      <c r="F23" s="101"/>
      <c r="G23" s="102"/>
      <c r="H23" s="62"/>
      <c r="I23" s="62"/>
      <c r="J23" s="29"/>
      <c r="K23" s="2"/>
      <c r="O23" s="97" t="s">
        <v>28</v>
      </c>
      <c r="P23" s="97"/>
      <c r="Q23" s="28"/>
      <c r="R23" s="62"/>
      <c r="S23" s="62"/>
      <c r="T23" s="101"/>
      <c r="U23" s="102"/>
      <c r="V23" s="62"/>
      <c r="W23" s="62"/>
      <c r="X23" s="29"/>
      <c r="AC23" s="97" t="s">
        <v>23</v>
      </c>
      <c r="AD23" s="97"/>
      <c r="AE23" s="28"/>
      <c r="AF23" s="61"/>
      <c r="AG23" s="61"/>
      <c r="AH23" s="104"/>
      <c r="AI23" s="105"/>
      <c r="AJ23" s="61"/>
      <c r="AK23" s="61"/>
      <c r="AL23" s="29"/>
      <c r="AN23" s="113"/>
      <c r="AO23" s="112"/>
    </row>
    <row r="24" spans="1:41" ht="12.75" customHeight="1">
      <c r="A24" s="48"/>
      <c r="B24" s="49"/>
      <c r="C24" s="5"/>
      <c r="D24" s="98">
        <f>'DATA ENTRY'!$D$10</f>
        <v>6</v>
      </c>
      <c r="E24" s="98"/>
      <c r="F24" s="98" t="str">
        <f>IF('DATA ENTRY'!$E$10&gt;0,'DATA ENTRY'!$E$10,"")</f>
        <v/>
      </c>
      <c r="G24" s="98"/>
      <c r="H24" s="98">
        <f>'DATA ENTRY'!$F$10</f>
        <v>0</v>
      </c>
      <c r="I24" s="98"/>
      <c r="J24" s="5" t="s">
        <v>3</v>
      </c>
      <c r="K24" s="10"/>
      <c r="L24" s="3" t="s">
        <v>4</v>
      </c>
      <c r="M24" s="9"/>
      <c r="N24" s="9" t="s">
        <v>3</v>
      </c>
      <c r="O24" s="48"/>
      <c r="P24" s="49"/>
      <c r="Q24" s="5"/>
      <c r="R24" s="98">
        <f>'DATA ENTRY'!$D$16</f>
        <v>0</v>
      </c>
      <c r="S24" s="98"/>
      <c r="T24" s="98" t="str">
        <f>IF('DATA ENTRY'!$E$16&gt;0,'DATA ENTRY'!$E$16,"")</f>
        <v/>
      </c>
      <c r="U24" s="98"/>
      <c r="V24" s="98">
        <f>'DATA ENTRY'!$F$16</f>
        <v>6</v>
      </c>
      <c r="W24" s="98"/>
      <c r="X24" s="5"/>
      <c r="AC24" s="48"/>
      <c r="AD24" s="49"/>
      <c r="AE24" s="5"/>
      <c r="AF24" s="98">
        <f>'DATA ENTRY'!$D$22</f>
        <v>6</v>
      </c>
      <c r="AG24" s="98"/>
      <c r="AH24" s="98" t="str">
        <f>IF('DATA ENTRY'!$E$22&gt;0,'DATA ENTRY'!$E$22,"")</f>
        <v/>
      </c>
      <c r="AI24" s="98"/>
      <c r="AJ24" s="98">
        <f>'DATA ENTRY'!$F$22</f>
        <v>7</v>
      </c>
      <c r="AK24" s="98"/>
      <c r="AL24" s="5"/>
      <c r="AN24" s="113"/>
      <c r="AO24" s="112"/>
    </row>
    <row r="25" spans="1:41" ht="12.75" customHeight="1">
      <c r="A25" s="50"/>
      <c r="B25" s="49"/>
      <c r="C25" s="61"/>
      <c r="D25" s="98"/>
      <c r="E25" s="98"/>
      <c r="F25" s="98"/>
      <c r="G25" s="98"/>
      <c r="H25" s="98"/>
      <c r="I25" s="98"/>
      <c r="J25" s="76"/>
      <c r="K25" s="77"/>
      <c r="L25" s="76"/>
      <c r="M25" s="76"/>
      <c r="N25" s="76"/>
      <c r="O25" s="50"/>
      <c r="P25" s="49"/>
      <c r="Q25" s="74"/>
      <c r="R25" s="98"/>
      <c r="S25" s="98"/>
      <c r="T25" s="98"/>
      <c r="U25" s="98"/>
      <c r="V25" s="98"/>
      <c r="W25" s="98"/>
      <c r="X25" s="76"/>
      <c r="Y25" s="76"/>
      <c r="Z25" s="76"/>
      <c r="AA25" s="76"/>
      <c r="AB25" s="76"/>
      <c r="AC25" s="50"/>
      <c r="AD25" s="49"/>
      <c r="AE25" s="74"/>
      <c r="AF25" s="98"/>
      <c r="AG25" s="98"/>
      <c r="AH25" s="98"/>
      <c r="AI25" s="98"/>
      <c r="AJ25" s="98"/>
      <c r="AK25" s="98"/>
      <c r="AL25" s="63"/>
      <c r="AN25" s="113"/>
      <c r="AO25" s="112"/>
    </row>
    <row r="26" spans="1:41" ht="12.75" customHeight="1">
      <c r="A26" s="1"/>
      <c r="B26" s="1"/>
      <c r="C26" s="27">
        <f>'DATA ENTRY'!$D$10</f>
        <v>6</v>
      </c>
      <c r="D26" s="80">
        <f>'DATA ENTRY'!$D$10</f>
        <v>6</v>
      </c>
      <c r="E26" s="80">
        <f>'DATA ENTRY'!$D$10</f>
        <v>6</v>
      </c>
      <c r="F26" s="80">
        <f>IF('DATA ENTRY'!$E$10&gt;0,'DATA ENTRY'!$E$10,'DATA ENTRY'!$D$10)</f>
        <v>6</v>
      </c>
      <c r="G26" s="84">
        <f>IF('DATA ENTRY'!$E$10&gt;0,'DATA ENTRY'!$E$10,'DATA ENTRY'!$F$10)</f>
        <v>0</v>
      </c>
      <c r="H26" s="80">
        <f>'DATA ENTRY'!$F$10</f>
        <v>0</v>
      </c>
      <c r="I26" s="80">
        <f>'DATA ENTRY'!$F$10</f>
        <v>0</v>
      </c>
      <c r="J26" s="26">
        <f>'DATA ENTRY'!$F$10</f>
        <v>0</v>
      </c>
      <c r="O26" s="1"/>
      <c r="P26" s="1"/>
      <c r="Q26" s="27">
        <f>'DATA ENTRY'!$D$16</f>
        <v>0</v>
      </c>
      <c r="R26" s="80">
        <f>'DATA ENTRY'!$D$16</f>
        <v>0</v>
      </c>
      <c r="S26" s="80">
        <f>'DATA ENTRY'!$D$16</f>
        <v>0</v>
      </c>
      <c r="T26" s="80">
        <f>IF('DATA ENTRY'!$E$16&gt;0,'DATA ENTRY'!$E$16,'DATA ENTRY'!$D$16)</f>
        <v>0</v>
      </c>
      <c r="U26" s="84">
        <f>IF('DATA ENTRY'!$E$16&gt;0,'DATA ENTRY'!$E$16,'DATA ENTRY'!$F$16)</f>
        <v>6</v>
      </c>
      <c r="V26" s="80">
        <f>'DATA ENTRY'!$F$16</f>
        <v>6</v>
      </c>
      <c r="W26" s="80">
        <f>'DATA ENTRY'!$F$16</f>
        <v>6</v>
      </c>
      <c r="X26" s="26">
        <f>'DATA ENTRY'!$F$16</f>
        <v>6</v>
      </c>
      <c r="AC26" s="1"/>
      <c r="AD26" s="1"/>
      <c r="AE26" s="27">
        <f>'DATA ENTRY'!$D$22</f>
        <v>6</v>
      </c>
      <c r="AF26" s="80">
        <f>'DATA ENTRY'!$D$22</f>
        <v>6</v>
      </c>
      <c r="AG26" s="80">
        <f>'DATA ENTRY'!$D$22</f>
        <v>6</v>
      </c>
      <c r="AH26" s="80">
        <f>IF('DATA ENTRY'!$E$22&gt;0,'DATA ENTRY'!$E$22,'DATA ENTRY'!$D$22)</f>
        <v>6</v>
      </c>
      <c r="AI26" s="84">
        <f>IF('DATA ENTRY'!$E$22&gt;0,'DATA ENTRY'!$E$22,'DATA ENTRY'!$F$22)</f>
        <v>7</v>
      </c>
      <c r="AJ26" s="80">
        <f>'DATA ENTRY'!$F$22</f>
        <v>7</v>
      </c>
      <c r="AK26" s="80">
        <f>'DATA ENTRY'!$F$22</f>
        <v>7</v>
      </c>
      <c r="AL26" s="26">
        <f>'DATA ENTRY'!$F$22</f>
        <v>7</v>
      </c>
      <c r="AN26" s="113"/>
      <c r="AO26" s="112"/>
    </row>
    <row r="27" spans="1:41" ht="12.75" customHeight="1">
      <c r="A27" s="95">
        <f>'DATA ENTRY'!$B$10</f>
        <v>38</v>
      </c>
      <c r="B27" s="95"/>
      <c r="C27" s="29"/>
      <c r="D27" s="81"/>
      <c r="E27" s="98" t="str">
        <f>IF('DATA ENTRY'!$F$10&gt;0,'DATA ENTRY'!$C$10,"")</f>
        <v/>
      </c>
      <c r="F27" s="98"/>
      <c r="G27" s="99">
        <f>IF('DATA ENTRY'!$D$10&gt;0,'DATA ENTRY'!$C$10,"")</f>
        <v>29</v>
      </c>
      <c r="H27" s="98"/>
      <c r="I27" s="81"/>
      <c r="J27" s="63"/>
      <c r="K27" s="65"/>
      <c r="L27" s="63"/>
      <c r="M27" s="63"/>
      <c r="N27" s="63"/>
      <c r="O27" s="95">
        <f>'DATA ENTRY'!$B$16</f>
        <v>41</v>
      </c>
      <c r="P27" s="95"/>
      <c r="Q27" s="63"/>
      <c r="R27" s="81"/>
      <c r="S27" s="98">
        <f>IF('DATA ENTRY'!$F$16&gt;0,'DATA ENTRY'!$C$16,"")</f>
        <v>28</v>
      </c>
      <c r="T27" s="98"/>
      <c r="U27" s="99" t="str">
        <f>IF('DATA ENTRY'!$D$16&gt;0,'DATA ENTRY'!$C$16,"")</f>
        <v/>
      </c>
      <c r="V27" s="98"/>
      <c r="W27" s="81"/>
      <c r="X27" s="63"/>
      <c r="Y27" s="63"/>
      <c r="Z27" s="63"/>
      <c r="AA27" s="63"/>
      <c r="AB27" s="63"/>
      <c r="AC27" s="95">
        <v>43</v>
      </c>
      <c r="AD27" s="95"/>
      <c r="AE27" s="63"/>
      <c r="AF27" s="81"/>
      <c r="AG27" s="98" t="s">
        <v>37</v>
      </c>
      <c r="AH27" s="98"/>
      <c r="AI27" s="99">
        <f>IF('DATA ENTRY'!$D$22&gt;0,'DATA ENTRY'!$C$22,"")</f>
        <v>37</v>
      </c>
      <c r="AJ27" s="98"/>
      <c r="AK27" s="81"/>
      <c r="AL27" s="63"/>
      <c r="AN27" s="113"/>
      <c r="AO27" s="112"/>
    </row>
    <row r="28" spans="1:41" ht="12.75" customHeight="1">
      <c r="A28" s="96"/>
      <c r="B28" s="96"/>
      <c r="D28" s="81"/>
      <c r="E28" s="98"/>
      <c r="F28" s="98"/>
      <c r="G28" s="99"/>
      <c r="H28" s="98"/>
      <c r="I28" s="81"/>
      <c r="O28" s="96"/>
      <c r="P28" s="96"/>
      <c r="Q28" s="29"/>
      <c r="R28" s="81"/>
      <c r="S28" s="98"/>
      <c r="T28" s="98"/>
      <c r="U28" s="99"/>
      <c r="V28" s="98"/>
      <c r="W28" s="81"/>
      <c r="X28" s="29"/>
      <c r="AC28" s="96"/>
      <c r="AD28" s="96"/>
      <c r="AE28" s="29"/>
      <c r="AF28" s="81"/>
      <c r="AG28" s="98"/>
      <c r="AH28" s="98"/>
      <c r="AI28" s="99"/>
      <c r="AJ28" s="98"/>
      <c r="AK28" s="81"/>
      <c r="AL28" s="29"/>
      <c r="AN28" s="113"/>
      <c r="AO28" s="112"/>
    </row>
    <row r="29" spans="1:41" ht="12.75" customHeight="1">
      <c r="A29" s="103" t="s">
        <v>40</v>
      </c>
      <c r="B29" s="103"/>
      <c r="C29" s="103"/>
      <c r="D29" s="103"/>
      <c r="E29" s="4"/>
      <c r="F29" s="38"/>
      <c r="O29" s="52"/>
      <c r="P29" s="13"/>
      <c r="S29" s="4"/>
      <c r="T29" s="38"/>
      <c r="AC29" s="52"/>
      <c r="AD29" s="13"/>
      <c r="AG29" s="4"/>
      <c r="AH29" s="4"/>
      <c r="AI29" s="60"/>
      <c r="AJ29" s="4"/>
      <c r="AN29" s="82"/>
      <c r="AO29" s="86"/>
    </row>
    <row r="30" spans="1:41" ht="12.75" customHeight="1">
      <c r="A30" s="52"/>
      <c r="B30" s="13"/>
      <c r="C30" s="4"/>
      <c r="D30" s="4"/>
      <c r="E30" s="4"/>
      <c r="F30" s="4"/>
      <c r="O30" s="52"/>
      <c r="P30" s="13"/>
      <c r="AC30" s="52"/>
      <c r="AD30" s="13"/>
      <c r="AN30" s="109" t="s">
        <v>0</v>
      </c>
      <c r="AO30" s="108" t="str">
        <f>'DATA ENTRY'!C3</f>
        <v>PNC CHAMPIONSHIP</v>
      </c>
    </row>
    <row r="31" spans="1:41" ht="12.75" customHeight="1">
      <c r="A31" s="52"/>
      <c r="B31" s="13"/>
      <c r="C31" s="4"/>
      <c r="D31" s="4"/>
      <c r="E31" s="4"/>
      <c r="F31" s="4"/>
      <c r="O31" s="52"/>
      <c r="P31" s="13"/>
      <c r="AC31" s="52"/>
      <c r="AD31" s="13"/>
      <c r="AN31" s="109"/>
      <c r="AO31" s="108"/>
    </row>
    <row r="32" spans="1:41" ht="12.75" customHeight="1">
      <c r="A32" s="93" t="s">
        <v>41</v>
      </c>
      <c r="B32" s="93"/>
      <c r="C32" s="93"/>
      <c r="D32" s="93"/>
      <c r="E32" s="93"/>
      <c r="I32" s="93" t="s">
        <v>42</v>
      </c>
      <c r="J32" s="93"/>
      <c r="K32" s="93"/>
      <c r="L32" s="93"/>
      <c r="M32" s="93"/>
      <c r="O32" s="1"/>
      <c r="T32" s="4"/>
      <c r="AC32" s="1"/>
      <c r="AN32" s="109"/>
      <c r="AO32" s="108"/>
    </row>
    <row r="33" spans="1:41" ht="12.75" customHeight="1">
      <c r="A33" s="103" t="s">
        <v>20</v>
      </c>
      <c r="B33" s="103"/>
      <c r="C33" s="28"/>
      <c r="D33" s="28"/>
      <c r="E33" s="28"/>
      <c r="F33" s="101"/>
      <c r="G33" s="102"/>
      <c r="H33" s="29"/>
      <c r="I33" s="29"/>
      <c r="J33" s="29"/>
      <c r="O33" s="97" t="s">
        <v>21</v>
      </c>
      <c r="P33" s="97"/>
      <c r="Q33" s="28"/>
      <c r="R33" s="28"/>
      <c r="S33" s="28"/>
      <c r="T33" s="101"/>
      <c r="U33" s="102"/>
      <c r="V33" s="29"/>
      <c r="W33" s="29"/>
      <c r="X33" s="29"/>
      <c r="AC33" s="97" t="s">
        <v>22</v>
      </c>
      <c r="AD33" s="97"/>
      <c r="AE33" s="28"/>
      <c r="AF33" s="28"/>
      <c r="AG33" s="28"/>
      <c r="AH33" s="101"/>
      <c r="AI33" s="102"/>
      <c r="AJ33" s="29"/>
      <c r="AK33" s="29"/>
      <c r="AL33" s="29"/>
      <c r="AN33" s="109"/>
      <c r="AO33" s="108"/>
    </row>
    <row r="34" spans="1:41" ht="12.75" customHeight="1">
      <c r="A34" s="48"/>
      <c r="B34" s="49"/>
      <c r="C34" s="5"/>
      <c r="D34" s="98">
        <f>'DATA ENTRY'!$D$11</f>
        <v>0</v>
      </c>
      <c r="E34" s="98"/>
      <c r="F34" s="98" t="str">
        <f>IF('DATA ENTRY'!$E$11&gt;0,'DATA ENTRY'!$E$11,"")</f>
        <v/>
      </c>
      <c r="G34" s="98"/>
      <c r="H34" s="98">
        <f>'DATA ENTRY'!$F$11</f>
        <v>10</v>
      </c>
      <c r="I34" s="98"/>
      <c r="J34" s="5" t="s">
        <v>3</v>
      </c>
      <c r="K34" s="10"/>
      <c r="L34" s="3" t="s">
        <v>4</v>
      </c>
      <c r="M34" s="9"/>
      <c r="N34" s="9" t="s">
        <v>3</v>
      </c>
      <c r="O34" s="48"/>
      <c r="P34" s="49"/>
      <c r="Q34" s="5"/>
      <c r="R34" s="98">
        <f>'DATA ENTRY'!$D$17</f>
        <v>0</v>
      </c>
      <c r="S34" s="98"/>
      <c r="T34" s="98" t="str">
        <f>IF('DATA ENTRY'!$E$17&gt;0,'DATA ENTRY'!$E$17,"")</f>
        <v/>
      </c>
      <c r="U34" s="98"/>
      <c r="V34" s="98">
        <f>'DATA ENTRY'!$F$17</f>
        <v>10</v>
      </c>
      <c r="W34" s="98"/>
      <c r="X34" s="5"/>
      <c r="AC34" s="48"/>
      <c r="AD34" s="49"/>
      <c r="AE34" s="5"/>
      <c r="AF34" s="98">
        <f>'DATA ENTRY'!$D$23</f>
        <v>0</v>
      </c>
      <c r="AG34" s="98"/>
      <c r="AH34" s="98" t="str">
        <f>IF('DATA ENTRY'!$E$23&gt;0,'DATA ENTRY'!$E$23,"")</f>
        <v/>
      </c>
      <c r="AI34" s="98"/>
      <c r="AJ34" s="98">
        <f>'DATA ENTRY'!$F$23</f>
        <v>4</v>
      </c>
      <c r="AK34" s="98"/>
      <c r="AL34" s="5"/>
      <c r="AN34" s="109"/>
      <c r="AO34" s="108"/>
    </row>
    <row r="35" spans="1:41" ht="12.75" customHeight="1">
      <c r="A35" s="50"/>
      <c r="B35" s="49"/>
      <c r="C35" s="61"/>
      <c r="D35" s="98"/>
      <c r="E35" s="98"/>
      <c r="F35" s="98"/>
      <c r="G35" s="98"/>
      <c r="H35" s="98"/>
      <c r="I35" s="98"/>
      <c r="J35" s="76"/>
      <c r="K35" s="77"/>
      <c r="L35" s="76"/>
      <c r="M35" s="76"/>
      <c r="N35" s="76"/>
      <c r="O35" s="50"/>
      <c r="P35" s="49"/>
      <c r="Q35" s="74"/>
      <c r="R35" s="98"/>
      <c r="S35" s="98"/>
      <c r="T35" s="98"/>
      <c r="U35" s="98"/>
      <c r="V35" s="98"/>
      <c r="W35" s="98"/>
      <c r="X35" s="76"/>
      <c r="Y35" s="76"/>
      <c r="Z35" s="76"/>
      <c r="AA35" s="76"/>
      <c r="AB35" s="76"/>
      <c r="AC35" s="50"/>
      <c r="AD35" s="49"/>
      <c r="AE35" s="74"/>
      <c r="AF35" s="98"/>
      <c r="AG35" s="98"/>
      <c r="AH35" s="98"/>
      <c r="AI35" s="98"/>
      <c r="AJ35" s="98"/>
      <c r="AK35" s="98"/>
      <c r="AL35" s="63"/>
      <c r="AN35" s="109"/>
      <c r="AO35" s="108"/>
    </row>
    <row r="36" spans="1:41" ht="12.75" customHeight="1">
      <c r="A36" s="1"/>
      <c r="B36" s="1"/>
      <c r="C36" s="27">
        <f>'DATA ENTRY'!$D$11</f>
        <v>0</v>
      </c>
      <c r="D36" s="80">
        <f>'DATA ENTRY'!$D$11</f>
        <v>0</v>
      </c>
      <c r="E36" s="80">
        <f>'DATA ENTRY'!$D$11</f>
        <v>0</v>
      </c>
      <c r="F36" s="80">
        <f>IF('DATA ENTRY'!$E$11&gt;0,'DATA ENTRY'!$E$11,'DATA ENTRY'!$D$11)</f>
        <v>0</v>
      </c>
      <c r="G36" s="84">
        <f>IF('DATA ENTRY'!$E$11&gt;0,'DATA ENTRY'!$E$11,'DATA ENTRY'!$F$11)</f>
        <v>10</v>
      </c>
      <c r="H36" s="80">
        <f>'DATA ENTRY'!$F$11</f>
        <v>10</v>
      </c>
      <c r="I36" s="80">
        <f>'DATA ENTRY'!$F$11</f>
        <v>10</v>
      </c>
      <c r="J36" s="26">
        <f>'DATA ENTRY'!$F$11</f>
        <v>10</v>
      </c>
      <c r="O36" s="1"/>
      <c r="P36" s="1"/>
      <c r="Q36" s="27">
        <f>'DATA ENTRY'!$D$17</f>
        <v>0</v>
      </c>
      <c r="R36" s="80">
        <f>'DATA ENTRY'!$D$17</f>
        <v>0</v>
      </c>
      <c r="S36" s="80">
        <f>'DATA ENTRY'!$D$17</f>
        <v>0</v>
      </c>
      <c r="T36" s="80">
        <f>IF('DATA ENTRY'!$E$17&gt;0,'DATA ENTRY'!$E$17,'DATA ENTRY'!$D$17)</f>
        <v>0</v>
      </c>
      <c r="U36" s="84">
        <f>IF('DATA ENTRY'!$E$17&gt;0,'DATA ENTRY'!$E$17,'DATA ENTRY'!$F$17)</f>
        <v>10</v>
      </c>
      <c r="V36" s="80">
        <f>'DATA ENTRY'!$F$17</f>
        <v>10</v>
      </c>
      <c r="W36" s="80">
        <f>'DATA ENTRY'!$F$17</f>
        <v>10</v>
      </c>
      <c r="X36" s="26">
        <f>'DATA ENTRY'!$F$17</f>
        <v>10</v>
      </c>
      <c r="AC36" s="1"/>
      <c r="AD36" s="1"/>
      <c r="AE36" s="27">
        <f>'DATA ENTRY'!$D$23</f>
        <v>0</v>
      </c>
      <c r="AF36" s="80">
        <f>'DATA ENTRY'!$D$23</f>
        <v>0</v>
      </c>
      <c r="AG36" s="80">
        <f>'DATA ENTRY'!$D$23</f>
        <v>0</v>
      </c>
      <c r="AH36" s="80">
        <f>IF('DATA ENTRY'!$E$23&gt;0,'DATA ENTRY'!$E$23,'DATA ENTRY'!$D$23)</f>
        <v>0</v>
      </c>
      <c r="AI36" s="84">
        <f>IF('DATA ENTRY'!$E$23&gt;0,'DATA ENTRY'!$E$23,'DATA ENTRY'!$F$23)</f>
        <v>4</v>
      </c>
      <c r="AJ36" s="80">
        <f>'DATA ENTRY'!$F$23</f>
        <v>4</v>
      </c>
      <c r="AK36" s="80">
        <f>'DATA ENTRY'!$F$23</f>
        <v>4</v>
      </c>
      <c r="AL36" s="26">
        <f>'DATA ENTRY'!$F$23</f>
        <v>4</v>
      </c>
      <c r="AN36" s="109"/>
      <c r="AO36" s="108"/>
    </row>
    <row r="37" spans="1:41" ht="12.75" customHeight="1">
      <c r="A37" s="95">
        <f>'DATA ENTRY'!$B$11</f>
        <v>36</v>
      </c>
      <c r="B37" s="95"/>
      <c r="C37" s="29"/>
      <c r="D37" s="81"/>
      <c r="E37" s="98">
        <f>IF('DATA ENTRY'!$F$11&gt;0,'DATA ENTRY'!$C$11,"")</f>
        <v>28</v>
      </c>
      <c r="F37" s="98"/>
      <c r="G37" s="99" t="str">
        <f>IF('DATA ENTRY'!$D$11&gt;0,'DATA ENTRY'!$C$11,"")</f>
        <v/>
      </c>
      <c r="H37" s="98"/>
      <c r="I37" s="81"/>
      <c r="J37" s="63"/>
      <c r="K37" s="65"/>
      <c r="L37" s="63"/>
      <c r="M37" s="63"/>
      <c r="N37" s="63"/>
      <c r="O37" s="95">
        <f>'DATA ENTRY'!$B$17</f>
        <v>30</v>
      </c>
      <c r="P37" s="95"/>
      <c r="Q37" s="63"/>
      <c r="R37" s="81"/>
      <c r="S37" s="98">
        <v>22</v>
      </c>
      <c r="T37" s="98"/>
      <c r="U37" s="99" t="s">
        <v>37</v>
      </c>
      <c r="V37" s="98"/>
      <c r="W37" s="81"/>
      <c r="X37" s="63"/>
      <c r="Y37" s="63"/>
      <c r="Z37" s="63"/>
      <c r="AA37" s="63"/>
      <c r="AB37" s="63"/>
      <c r="AC37" s="95">
        <f>'DATA ENTRY'!$B$23</f>
        <v>37</v>
      </c>
      <c r="AD37" s="95"/>
      <c r="AE37" s="63"/>
      <c r="AF37" s="81"/>
      <c r="AG37" s="98">
        <f>IF('DATA ENTRY'!$F$23&gt;0,'DATA ENTRY'!$C$23,"")</f>
        <v>6</v>
      </c>
      <c r="AH37" s="98"/>
      <c r="AI37" s="99" t="str">
        <f>IF('DATA ENTRY'!$D$23&gt;0,'DATA ENTRY'!$C$23,"")</f>
        <v/>
      </c>
      <c r="AJ37" s="98"/>
      <c r="AK37" s="81"/>
      <c r="AL37" s="29"/>
      <c r="AN37" s="109"/>
      <c r="AO37" s="108"/>
    </row>
    <row r="38" spans="1:41" ht="12.75" customHeight="1">
      <c r="A38" s="96"/>
      <c r="B38" s="96"/>
      <c r="D38" s="81"/>
      <c r="E38" s="98"/>
      <c r="F38" s="98"/>
      <c r="G38" s="99"/>
      <c r="H38" s="98"/>
      <c r="I38" s="81"/>
      <c r="O38" s="96"/>
      <c r="P38" s="96"/>
      <c r="Q38" s="29"/>
      <c r="R38" s="81"/>
      <c r="S38" s="98"/>
      <c r="T38" s="98"/>
      <c r="U38" s="99"/>
      <c r="V38" s="98"/>
      <c r="W38" s="81"/>
      <c r="X38" s="29"/>
      <c r="AC38" s="96"/>
      <c r="AD38" s="96"/>
      <c r="AE38" s="29"/>
      <c r="AF38" s="81"/>
      <c r="AG38" s="98"/>
      <c r="AH38" s="98"/>
      <c r="AI38" s="99"/>
      <c r="AJ38" s="98"/>
      <c r="AK38" s="81"/>
      <c r="AL38" s="29"/>
      <c r="AN38" s="109"/>
      <c r="AO38" s="108"/>
    </row>
    <row r="39" spans="1:41" ht="12.75" customHeight="1">
      <c r="A39" s="43"/>
      <c r="B39" s="53"/>
      <c r="E39" s="4"/>
      <c r="F39" s="38"/>
      <c r="O39" s="43"/>
      <c r="P39" s="53"/>
      <c r="Q39" s="29"/>
      <c r="R39" s="29"/>
      <c r="S39" s="36"/>
      <c r="T39" s="37"/>
      <c r="U39" s="29"/>
      <c r="V39" s="29"/>
      <c r="W39" s="29"/>
      <c r="X39" s="29"/>
      <c r="AC39" s="43"/>
      <c r="AD39" s="53"/>
      <c r="AE39" s="29"/>
      <c r="AF39" s="29"/>
      <c r="AG39" s="36"/>
      <c r="AH39" s="37"/>
      <c r="AI39" s="29"/>
      <c r="AJ39" s="29"/>
      <c r="AK39" s="29"/>
      <c r="AL39" s="29"/>
      <c r="AN39" s="109"/>
      <c r="AO39" s="108"/>
    </row>
    <row r="40" spans="1:41" ht="12.75" customHeight="1">
      <c r="A40" s="103"/>
      <c r="B40" s="103"/>
      <c r="C40" s="103"/>
      <c r="D40" s="103"/>
      <c r="E40" s="103"/>
      <c r="F40" s="103"/>
      <c r="O40" s="52"/>
      <c r="P40" s="13"/>
      <c r="AC40" s="52"/>
      <c r="AD40" s="13"/>
      <c r="AN40" s="109"/>
      <c r="AO40" s="108"/>
    </row>
    <row r="41" spans="1:41" ht="12.75" customHeight="1">
      <c r="A41" s="52"/>
      <c r="B41" s="13"/>
      <c r="C41" s="4"/>
      <c r="D41" s="4"/>
      <c r="E41" s="4"/>
      <c r="F41" s="4"/>
      <c r="O41" s="52"/>
      <c r="P41" s="13"/>
      <c r="AC41" s="52"/>
      <c r="AD41" s="13"/>
      <c r="AN41" s="109"/>
      <c r="AO41" s="108"/>
    </row>
    <row r="42" spans="1:41" ht="12.75" customHeight="1">
      <c r="A42" s="13"/>
      <c r="B42" s="44"/>
      <c r="C42" s="44"/>
      <c r="D42" s="44"/>
      <c r="E42" s="44"/>
      <c r="F42" s="44"/>
      <c r="I42" s="5"/>
      <c r="J42" s="5"/>
      <c r="K42" s="5"/>
      <c r="L42" s="5"/>
      <c r="M42" s="5"/>
      <c r="O42" s="1"/>
      <c r="AC42" s="1"/>
      <c r="AN42" s="109"/>
      <c r="AO42" s="108"/>
    </row>
    <row r="43" spans="1:41" ht="12.75" customHeight="1">
      <c r="A43" s="103" t="s">
        <v>19</v>
      </c>
      <c r="B43" s="103"/>
      <c r="C43" s="28"/>
      <c r="D43" s="28"/>
      <c r="E43" s="28"/>
      <c r="F43" s="101"/>
      <c r="G43" s="102"/>
      <c r="H43" s="29"/>
      <c r="I43" s="29"/>
      <c r="J43" s="29"/>
      <c r="K43" s="10"/>
      <c r="L43" s="3" t="s">
        <v>4</v>
      </c>
      <c r="M43" s="9"/>
      <c r="N43" s="9" t="s">
        <v>3</v>
      </c>
      <c r="O43" s="97" t="s">
        <v>35</v>
      </c>
      <c r="P43" s="97"/>
      <c r="Q43" s="28"/>
      <c r="R43" s="28"/>
      <c r="S43" s="28"/>
      <c r="T43" s="101"/>
      <c r="U43" s="102"/>
      <c r="V43" s="29"/>
      <c r="W43" s="29"/>
      <c r="X43" s="29"/>
      <c r="AC43" s="97" t="s">
        <v>18</v>
      </c>
      <c r="AD43" s="97"/>
      <c r="AE43" s="28"/>
      <c r="AF43" s="28"/>
      <c r="AG43" s="28"/>
      <c r="AH43" s="101"/>
      <c r="AI43" s="102"/>
      <c r="AJ43" s="29"/>
      <c r="AK43" s="29"/>
      <c r="AL43" s="29"/>
      <c r="AN43" s="109"/>
      <c r="AO43" s="108"/>
    </row>
    <row r="44" spans="1:41" ht="12.75" customHeight="1">
      <c r="A44" s="48"/>
      <c r="B44" s="49"/>
      <c r="C44" s="5"/>
      <c r="D44" s="98">
        <f>'DATA ENTRY'!$D$12</f>
        <v>4</v>
      </c>
      <c r="E44" s="98"/>
      <c r="F44" s="98" t="str">
        <f>IF('DATA ENTRY'!$E$12&gt;0,'DATA ENTRY'!$E$12,"")</f>
        <v/>
      </c>
      <c r="G44" s="98"/>
      <c r="H44" s="98">
        <f>'DATA ENTRY'!$F$12</f>
        <v>0</v>
      </c>
      <c r="I44" s="98"/>
      <c r="J44" s="5" t="s">
        <v>3</v>
      </c>
      <c r="K44" s="11"/>
      <c r="L44" s="3"/>
      <c r="M44" s="3"/>
      <c r="N44" s="3"/>
      <c r="O44" s="48"/>
      <c r="P44" s="49"/>
      <c r="Q44" s="5"/>
      <c r="R44" s="98">
        <f>'DATA ENTRY'!$D$18</f>
        <v>10</v>
      </c>
      <c r="S44" s="98"/>
      <c r="T44" s="98" t="str">
        <f>IF('DATA ENTRY'!$E$18&gt;0,'DATA ENTRY'!$E$18,"")</f>
        <v/>
      </c>
      <c r="U44" s="98"/>
      <c r="V44" s="98">
        <f>'DATA ENTRY'!$F$18</f>
        <v>7</v>
      </c>
      <c r="W44" s="98"/>
      <c r="X44" s="5"/>
      <c r="AC44" s="48"/>
      <c r="AD44" s="49"/>
      <c r="AE44" s="5"/>
      <c r="AF44" s="98">
        <f>'DATA ENTRY'!$D$24</f>
        <v>7</v>
      </c>
      <c r="AG44" s="98"/>
      <c r="AH44" s="98"/>
      <c r="AI44" s="98"/>
      <c r="AJ44" s="98"/>
      <c r="AK44" s="98"/>
      <c r="AL44" s="5"/>
      <c r="AN44" s="109"/>
      <c r="AO44" s="108"/>
    </row>
    <row r="45" spans="1:41" ht="12.75" customHeight="1">
      <c r="A45" s="50"/>
      <c r="B45" s="49"/>
      <c r="C45" s="61"/>
      <c r="D45" s="98"/>
      <c r="E45" s="98"/>
      <c r="F45" s="98"/>
      <c r="G45" s="98"/>
      <c r="H45" s="98"/>
      <c r="I45" s="98"/>
      <c r="J45" s="76"/>
      <c r="K45" s="78"/>
      <c r="L45" s="76"/>
      <c r="M45" s="76"/>
      <c r="N45" s="76"/>
      <c r="O45" s="50"/>
      <c r="P45" s="49"/>
      <c r="Q45" s="74"/>
      <c r="R45" s="98"/>
      <c r="S45" s="98"/>
      <c r="T45" s="98"/>
      <c r="U45" s="98"/>
      <c r="V45" s="98"/>
      <c r="W45" s="98"/>
      <c r="X45" s="76"/>
      <c r="Y45" s="76"/>
      <c r="Z45" s="76"/>
      <c r="AA45" s="76"/>
      <c r="AB45" s="76"/>
      <c r="AC45" s="50"/>
      <c r="AD45" s="49"/>
      <c r="AE45" s="74"/>
      <c r="AF45" s="98"/>
      <c r="AG45" s="98"/>
      <c r="AH45" s="98"/>
      <c r="AI45" s="98"/>
      <c r="AJ45" s="98"/>
      <c r="AK45" s="98"/>
      <c r="AL45" s="63"/>
      <c r="AN45" s="109"/>
      <c r="AO45" s="108"/>
    </row>
    <row r="46" spans="1:41" ht="12.75" customHeight="1">
      <c r="A46" s="1"/>
      <c r="B46" s="1"/>
      <c r="C46" s="27">
        <f>'DATA ENTRY'!$D$12</f>
        <v>4</v>
      </c>
      <c r="D46" s="80">
        <f>'DATA ENTRY'!$D$12</f>
        <v>4</v>
      </c>
      <c r="E46" s="80">
        <f>'DATA ENTRY'!$D$12</f>
        <v>4</v>
      </c>
      <c r="F46" s="80">
        <f>IF('DATA ENTRY'!$E$12&gt;0,'DATA ENTRY'!$E$12,'DATA ENTRY'!$D$12)</f>
        <v>4</v>
      </c>
      <c r="G46" s="84">
        <f>IF('DATA ENTRY'!$E$12&gt;0,'DATA ENTRY'!$E$12,'DATA ENTRY'!$F$12)</f>
        <v>0</v>
      </c>
      <c r="H46" s="80">
        <f>'DATA ENTRY'!$F$12</f>
        <v>0</v>
      </c>
      <c r="I46" s="80">
        <f>'DATA ENTRY'!$F$12</f>
        <v>0</v>
      </c>
      <c r="J46" s="26">
        <f>'DATA ENTRY'!$F$12</f>
        <v>0</v>
      </c>
      <c r="L46" s="4"/>
      <c r="O46" s="1"/>
      <c r="P46" s="1"/>
      <c r="Q46" s="27">
        <f>'DATA ENTRY'!$D$18</f>
        <v>10</v>
      </c>
      <c r="R46" s="80">
        <f>'DATA ENTRY'!$D$18</f>
        <v>10</v>
      </c>
      <c r="S46" s="80">
        <f>'DATA ENTRY'!$D$18</f>
        <v>10</v>
      </c>
      <c r="T46" s="80">
        <f>IF('DATA ENTRY'!$E$18&gt;0,'DATA ENTRY'!$E$18,'DATA ENTRY'!$D$18)</f>
        <v>10</v>
      </c>
      <c r="U46" s="84">
        <f>IF('DATA ENTRY'!$E$18&gt;0,'DATA ENTRY'!$E$18,'DATA ENTRY'!$F$18)</f>
        <v>7</v>
      </c>
      <c r="V46" s="80">
        <f>'DATA ENTRY'!$F$18</f>
        <v>7</v>
      </c>
      <c r="W46" s="80">
        <f>'DATA ENTRY'!$F$18</f>
        <v>7</v>
      </c>
      <c r="X46" s="26">
        <f>'DATA ENTRY'!$F$18</f>
        <v>7</v>
      </c>
      <c r="AC46" s="1"/>
      <c r="AD46" s="1"/>
      <c r="AE46" s="27">
        <f>'DATA ENTRY'!$D$24</f>
        <v>7</v>
      </c>
      <c r="AF46" s="80">
        <f>'DATA ENTRY'!$D$24</f>
        <v>7</v>
      </c>
      <c r="AG46" s="80">
        <f>'DATA ENTRY'!$D$24</f>
        <v>7</v>
      </c>
      <c r="AH46" s="80" t="str">
        <f>IF('DATA ENTRY'!$E$24&gt;0,'DATA ENTRY'!$E$24,'DATA ENTRY'!$D$24)</f>
        <v xml:space="preserve"> </v>
      </c>
      <c r="AI46" s="84" t="str">
        <f>IF('DATA ENTRY'!$E$24&gt;0,'DATA ENTRY'!$E$24,'DATA ENTRY'!$F$24)</f>
        <v xml:space="preserve"> </v>
      </c>
      <c r="AJ46" s="80">
        <f>'DATA ENTRY'!$F$24</f>
        <v>0</v>
      </c>
      <c r="AK46" s="80">
        <f>'DATA ENTRY'!$F$24</f>
        <v>0</v>
      </c>
      <c r="AL46" s="26">
        <f>'DATA ENTRY'!$F$24</f>
        <v>0</v>
      </c>
      <c r="AN46" s="109"/>
      <c r="AO46" s="108"/>
    </row>
    <row r="47" spans="1:41" ht="12.75" customHeight="1">
      <c r="A47" s="95">
        <v>49</v>
      </c>
      <c r="B47" s="95"/>
      <c r="C47" s="63"/>
      <c r="D47" s="81"/>
      <c r="E47" s="98" t="str">
        <f>IF('DATA ENTRY'!$F$12&gt;0,'DATA ENTRY'!$C$12,"")</f>
        <v/>
      </c>
      <c r="F47" s="98"/>
      <c r="G47" s="99">
        <f>IF('DATA ENTRY'!$D$12&gt;0,'DATA ENTRY'!$C$12,"")</f>
        <v>26</v>
      </c>
      <c r="H47" s="98"/>
      <c r="I47" s="81"/>
      <c r="J47" s="63"/>
      <c r="K47" s="66"/>
      <c r="L47" s="65" t="s">
        <v>34</v>
      </c>
      <c r="M47" s="64"/>
      <c r="N47" s="64" t="s">
        <v>3</v>
      </c>
      <c r="O47" s="95">
        <f>'DATA ENTRY'!$B$18</f>
        <v>26</v>
      </c>
      <c r="P47" s="95"/>
      <c r="Q47" s="63"/>
      <c r="R47" s="81"/>
      <c r="S47" s="98" t="s">
        <v>37</v>
      </c>
      <c r="T47" s="98"/>
      <c r="U47" s="99">
        <f>IF('DATA ENTRY'!$D$18&gt;0,'DATA ENTRY'!$C$18,"")</f>
        <v>20</v>
      </c>
      <c r="V47" s="98"/>
      <c r="W47" s="81"/>
      <c r="X47" s="63"/>
      <c r="Y47" s="63"/>
      <c r="Z47" s="63"/>
      <c r="AA47" s="63"/>
      <c r="AB47" s="63"/>
      <c r="AC47" s="95">
        <f>'DATA ENTRY'!$B$24</f>
        <v>33</v>
      </c>
      <c r="AD47" s="95"/>
      <c r="AE47" s="63"/>
      <c r="AF47" s="81"/>
      <c r="AG47" s="98"/>
      <c r="AH47" s="98"/>
      <c r="AI47" s="99">
        <f>IF('DATA ENTRY'!$D$24&gt;0,'DATA ENTRY'!$C$24,"")</f>
        <v>24</v>
      </c>
      <c r="AJ47" s="98"/>
      <c r="AK47" s="81"/>
      <c r="AL47" s="63"/>
      <c r="AO47" s="87"/>
    </row>
    <row r="48" spans="1:41" ht="12.75" customHeight="1">
      <c r="A48" s="96"/>
      <c r="B48" s="96"/>
      <c r="D48" s="81"/>
      <c r="E48" s="98"/>
      <c r="F48" s="98"/>
      <c r="G48" s="99"/>
      <c r="H48" s="98"/>
      <c r="I48" s="81"/>
      <c r="K48" s="11"/>
      <c r="L48" s="6"/>
      <c r="M48" s="3"/>
      <c r="N48" s="3"/>
      <c r="O48" s="96"/>
      <c r="P48" s="96"/>
      <c r="Q48" s="29"/>
      <c r="R48" s="81"/>
      <c r="S48" s="98"/>
      <c r="T48" s="98"/>
      <c r="U48" s="99"/>
      <c r="V48" s="98"/>
      <c r="W48" s="81"/>
      <c r="X48" s="29"/>
      <c r="AC48" s="96"/>
      <c r="AD48" s="96"/>
      <c r="AE48" s="29"/>
      <c r="AF48" s="81"/>
      <c r="AG48" s="98"/>
      <c r="AH48" s="98"/>
      <c r="AI48" s="99"/>
      <c r="AJ48" s="98"/>
      <c r="AK48" s="81"/>
      <c r="AL48" s="29"/>
      <c r="AN48" s="109" t="s">
        <v>1</v>
      </c>
      <c r="AO48" s="108" t="str">
        <f>'DATA ENTRY'!C4</f>
        <v>GRANDE LAKES AT RITZ CARLTON</v>
      </c>
    </row>
    <row r="49" spans="1:48" ht="12.75" customHeight="1">
      <c r="A49" s="107" t="s">
        <v>40</v>
      </c>
      <c r="B49" s="107"/>
      <c r="C49" s="107"/>
      <c r="D49" s="107"/>
      <c r="E49" s="4"/>
      <c r="F49" s="4"/>
      <c r="G49" s="60"/>
      <c r="H49" s="4"/>
      <c r="I49" s="4"/>
      <c r="K49" s="11"/>
      <c r="L49" s="3"/>
      <c r="M49" s="3"/>
      <c r="N49" s="3"/>
      <c r="O49" s="43"/>
      <c r="P49" s="53"/>
      <c r="Q49" s="29"/>
      <c r="R49" s="29"/>
      <c r="S49" s="36"/>
      <c r="T49" s="37"/>
      <c r="U49" s="29"/>
      <c r="V49" s="29"/>
      <c r="W49" s="29"/>
      <c r="X49" s="29"/>
      <c r="AC49" s="94" t="s">
        <v>37</v>
      </c>
      <c r="AD49" s="94"/>
      <c r="AE49" s="94"/>
      <c r="AF49" s="94"/>
      <c r="AG49" s="36"/>
      <c r="AH49" s="37"/>
      <c r="AI49" s="29"/>
      <c r="AJ49" s="29"/>
      <c r="AK49" s="29"/>
      <c r="AL49" s="29"/>
      <c r="AN49" s="109"/>
      <c r="AO49" s="108"/>
    </row>
    <row r="50" spans="1:48" ht="12.75" customHeight="1">
      <c r="A50" s="1"/>
      <c r="B50" s="1"/>
      <c r="O50" s="1"/>
      <c r="P50" s="1"/>
      <c r="AC50" s="106"/>
      <c r="AD50" s="106"/>
      <c r="AE50" s="106"/>
      <c r="AF50" s="106"/>
      <c r="AG50" s="106"/>
      <c r="AN50" s="109"/>
      <c r="AO50" s="108"/>
      <c r="AV50" s="4"/>
    </row>
    <row r="51" spans="1:48" ht="12.75" customHeight="1">
      <c r="A51" s="1"/>
      <c r="B51" s="1"/>
      <c r="O51" s="1"/>
      <c r="P51" s="1"/>
      <c r="AC51" s="1"/>
      <c r="AD51" s="1"/>
      <c r="AN51" s="109"/>
      <c r="AO51" s="108"/>
    </row>
    <row r="52" spans="1:48" ht="12.75" customHeight="1">
      <c r="A52" s="1"/>
      <c r="C52" s="4"/>
      <c r="D52" s="4"/>
      <c r="O52" s="1"/>
      <c r="AC52" s="1"/>
      <c r="AN52" s="109"/>
      <c r="AO52" s="108"/>
    </row>
    <row r="53" spans="1:48" ht="12.75" customHeight="1">
      <c r="A53" s="103" t="s">
        <v>15</v>
      </c>
      <c r="B53" s="103"/>
      <c r="C53" s="28"/>
      <c r="D53" s="28"/>
      <c r="E53" s="28"/>
      <c r="F53" s="101"/>
      <c r="G53" s="102"/>
      <c r="H53" s="29"/>
      <c r="I53" s="29"/>
      <c r="J53" s="29"/>
      <c r="K53" s="11"/>
      <c r="L53" s="3"/>
      <c r="M53" s="3"/>
      <c r="N53" s="3"/>
      <c r="O53" s="97" t="s">
        <v>16</v>
      </c>
      <c r="P53" s="97"/>
      <c r="Q53" s="28"/>
      <c r="R53" s="28"/>
      <c r="S53" s="28"/>
      <c r="T53" s="101"/>
      <c r="U53" s="102"/>
      <c r="V53" s="29"/>
      <c r="W53" s="29"/>
      <c r="X53" s="29"/>
      <c r="AC53" s="97" t="s">
        <v>17</v>
      </c>
      <c r="AD53" s="97"/>
      <c r="AE53" s="28"/>
      <c r="AF53" s="28"/>
      <c r="AG53" s="28"/>
      <c r="AH53" s="101"/>
      <c r="AI53" s="102"/>
      <c r="AJ53" s="29"/>
      <c r="AK53" s="29"/>
      <c r="AL53" s="29"/>
      <c r="AN53" s="109"/>
      <c r="AO53" s="108"/>
    </row>
    <row r="54" spans="1:48" ht="12.75" customHeight="1">
      <c r="A54" s="48"/>
      <c r="B54" s="49"/>
      <c r="C54" s="5"/>
      <c r="D54" s="98">
        <f>'DATA ENTRY'!$D$13</f>
        <v>4</v>
      </c>
      <c r="E54" s="98"/>
      <c r="F54" s="98" t="str">
        <f>IF('DATA ENTRY'!$E$13&gt;0,'DATA ENTRY'!$E$13,"")</f>
        <v/>
      </c>
      <c r="G54" s="98"/>
      <c r="H54" s="98">
        <f>'DATA ENTRY'!$F$13</f>
        <v>0</v>
      </c>
      <c r="I54" s="98"/>
      <c r="J54" s="5" t="s">
        <v>3</v>
      </c>
      <c r="O54" s="48"/>
      <c r="P54" s="49"/>
      <c r="Q54" s="5"/>
      <c r="R54" s="98">
        <f>'DATA ENTRY'!$D$19</f>
        <v>5</v>
      </c>
      <c r="S54" s="98"/>
      <c r="T54" s="98" t="str">
        <f>IF('DATA ENTRY'!$E$19&gt;0,'DATA ENTRY'!$E$19,"")</f>
        <v/>
      </c>
      <c r="U54" s="98"/>
      <c r="V54" s="98" t="str">
        <f>'DATA ENTRY'!$F$19</f>
        <v xml:space="preserve"> </v>
      </c>
      <c r="W54" s="98"/>
      <c r="X54" s="5"/>
      <c r="AC54" s="48"/>
      <c r="AD54" s="49"/>
      <c r="AE54" s="5"/>
      <c r="AF54" s="98"/>
      <c r="AG54" s="98"/>
      <c r="AH54" s="98" t="str">
        <f>IF('DATA ENTRY'!$E$25&gt;0,'DATA ENTRY'!$E$25,"")</f>
        <v/>
      </c>
      <c r="AI54" s="98"/>
      <c r="AJ54" s="98">
        <f>'DATA ENTRY'!$F$25</f>
        <v>4</v>
      </c>
      <c r="AK54" s="98"/>
      <c r="AL54" s="5"/>
      <c r="AN54" s="109"/>
      <c r="AO54" s="108"/>
    </row>
    <row r="55" spans="1:48" ht="12.75" customHeight="1">
      <c r="A55" s="50"/>
      <c r="B55" s="49"/>
      <c r="C55" s="61"/>
      <c r="D55" s="98"/>
      <c r="E55" s="98"/>
      <c r="F55" s="98"/>
      <c r="G55" s="98"/>
      <c r="H55" s="98"/>
      <c r="I55" s="98"/>
      <c r="J55" s="76"/>
      <c r="K55" s="78"/>
      <c r="L55" s="76"/>
      <c r="M55" s="76"/>
      <c r="N55" s="76"/>
      <c r="O55" s="50"/>
      <c r="P55" s="49"/>
      <c r="Q55" s="79"/>
      <c r="R55" s="98"/>
      <c r="S55" s="98"/>
      <c r="T55" s="98"/>
      <c r="U55" s="98"/>
      <c r="V55" s="98"/>
      <c r="W55" s="98"/>
      <c r="X55" s="76"/>
      <c r="Y55" s="76"/>
      <c r="Z55" s="76"/>
      <c r="AA55" s="76"/>
      <c r="AB55" s="76"/>
      <c r="AC55" s="50"/>
      <c r="AD55" s="49"/>
      <c r="AE55" s="74"/>
      <c r="AF55" s="98"/>
      <c r="AG55" s="98"/>
      <c r="AH55" s="98"/>
      <c r="AI55" s="98"/>
      <c r="AJ55" s="98"/>
      <c r="AK55" s="98"/>
      <c r="AL55" s="63"/>
      <c r="AN55" s="109"/>
      <c r="AO55" s="108"/>
    </row>
    <row r="56" spans="1:48" ht="12.75" customHeight="1">
      <c r="A56" s="1"/>
      <c r="B56" s="1"/>
      <c r="C56" s="27">
        <f>'DATA ENTRY'!$D$13</f>
        <v>4</v>
      </c>
      <c r="D56" s="80">
        <f>'DATA ENTRY'!$D$13</f>
        <v>4</v>
      </c>
      <c r="E56" s="80">
        <f>'DATA ENTRY'!$D$13</f>
        <v>4</v>
      </c>
      <c r="F56" s="80">
        <f>IF('DATA ENTRY'!$E$13&gt;0,'DATA ENTRY'!$E$13,'DATA ENTRY'!$D$13)</f>
        <v>4</v>
      </c>
      <c r="G56" s="84">
        <f>IF('DATA ENTRY'!$E$13&gt;0,'DATA ENTRY'!$E$13,'DATA ENTRY'!$F$13)</f>
        <v>0</v>
      </c>
      <c r="H56" s="80">
        <f>'DATA ENTRY'!$F$13</f>
        <v>0</v>
      </c>
      <c r="I56" s="80">
        <f>'DATA ENTRY'!$F$13</f>
        <v>0</v>
      </c>
      <c r="J56" s="26">
        <f>'DATA ENTRY'!$F$13</f>
        <v>0</v>
      </c>
      <c r="K56" s="2"/>
      <c r="O56" s="1"/>
      <c r="P56" s="1"/>
      <c r="Q56" s="27">
        <f>'DATA ENTRY'!$D$19</f>
        <v>5</v>
      </c>
      <c r="R56" s="80">
        <f>'DATA ENTRY'!$D$19</f>
        <v>5</v>
      </c>
      <c r="S56" s="80">
        <f>'DATA ENTRY'!$D$19</f>
        <v>5</v>
      </c>
      <c r="T56" s="80">
        <f>IF('DATA ENTRY'!$E$19&gt;0,'DATA ENTRY'!$E$19,'DATA ENTRY'!$D$19)</f>
        <v>5</v>
      </c>
      <c r="U56" s="84" t="str">
        <f>IF('DATA ENTRY'!$E$19&gt;0,'DATA ENTRY'!$E$19,'DATA ENTRY'!$F$19)</f>
        <v xml:space="preserve"> </v>
      </c>
      <c r="V56" s="80" t="str">
        <f>'DATA ENTRY'!$F$19</f>
        <v xml:space="preserve"> </v>
      </c>
      <c r="W56" s="80" t="str">
        <f>'DATA ENTRY'!$F$19</f>
        <v xml:space="preserve"> </v>
      </c>
      <c r="X56" s="26" t="str">
        <f>'DATA ENTRY'!$F$19</f>
        <v xml:space="preserve"> </v>
      </c>
      <c r="AC56" s="1"/>
      <c r="AD56" s="1"/>
      <c r="AE56" s="27">
        <f>'DATA ENTRY'!$D$25</f>
        <v>0</v>
      </c>
      <c r="AF56" s="80">
        <f>'DATA ENTRY'!$D$25</f>
        <v>0</v>
      </c>
      <c r="AG56" s="80">
        <f>'DATA ENTRY'!$D$25</f>
        <v>0</v>
      </c>
      <c r="AH56" s="80">
        <f>IF('DATA ENTRY'!$E$25&gt;0,'DATA ENTRY'!$E$25,'DATA ENTRY'!$D$25)</f>
        <v>0</v>
      </c>
      <c r="AI56" s="84">
        <f>IF('DATA ENTRY'!$E$25&gt;0,'DATA ENTRY'!$E$25,'DATA ENTRY'!$F$25)</f>
        <v>4</v>
      </c>
      <c r="AJ56" s="80">
        <f>'DATA ENTRY'!$F$25</f>
        <v>4</v>
      </c>
      <c r="AK56" s="80">
        <f>'DATA ENTRY'!$F$25</f>
        <v>4</v>
      </c>
      <c r="AL56" s="26">
        <f>'DATA ENTRY'!$F$25</f>
        <v>4</v>
      </c>
      <c r="AN56" s="109"/>
      <c r="AO56" s="108"/>
    </row>
    <row r="57" spans="1:48" ht="12.75" customHeight="1">
      <c r="A57" s="95">
        <f>'DATA ENTRY'!$B$13</f>
        <v>43</v>
      </c>
      <c r="B57" s="95"/>
      <c r="C57" s="29"/>
      <c r="D57" s="81"/>
      <c r="E57" s="98" t="str">
        <f>IF('DATA ENTRY'!$F$13&gt;0,'DATA ENTRY'!$C$13,"")</f>
        <v/>
      </c>
      <c r="F57" s="98"/>
      <c r="G57" s="99">
        <f>IF('DATA ENTRY'!$D$13&gt;0,'DATA ENTRY'!$C$13,"")</f>
        <v>37</v>
      </c>
      <c r="H57" s="98"/>
      <c r="I57" s="81"/>
      <c r="J57" s="63"/>
      <c r="K57" s="65"/>
      <c r="L57" s="63"/>
      <c r="M57" s="63"/>
      <c r="N57" s="63"/>
      <c r="O57" s="95">
        <f>'DATA ENTRY'!$B$19</f>
        <v>36</v>
      </c>
      <c r="P57" s="95"/>
      <c r="Q57" s="63"/>
      <c r="R57" s="81"/>
      <c r="S57" s="98" t="s">
        <v>37</v>
      </c>
      <c r="T57" s="98"/>
      <c r="U57" s="99">
        <f>IF('DATA ENTRY'!$D$19&gt;0,'DATA ENTRY'!$C$19,"")</f>
        <v>21</v>
      </c>
      <c r="V57" s="98"/>
      <c r="W57" s="81"/>
      <c r="X57" s="63"/>
      <c r="Y57" s="63"/>
      <c r="Z57" s="63"/>
      <c r="AA57" s="63"/>
      <c r="AB57" s="63"/>
      <c r="AC57" s="95">
        <f>'DATA ENTRY'!$B$25</f>
        <v>36</v>
      </c>
      <c r="AD57" s="95"/>
      <c r="AE57" s="63"/>
      <c r="AF57" s="81"/>
      <c r="AG57" s="98">
        <v>30</v>
      </c>
      <c r="AH57" s="98"/>
      <c r="AI57" s="99" t="s">
        <v>37</v>
      </c>
      <c r="AJ57" s="98"/>
      <c r="AK57" s="81"/>
      <c r="AL57" s="29"/>
      <c r="AN57" s="109"/>
      <c r="AO57" s="108"/>
    </row>
    <row r="58" spans="1:48" ht="12.75" customHeight="1">
      <c r="A58" s="96"/>
      <c r="B58" s="96"/>
      <c r="D58" s="81"/>
      <c r="E58" s="98"/>
      <c r="F58" s="98"/>
      <c r="G58" s="99"/>
      <c r="H58" s="98"/>
      <c r="I58" s="81"/>
      <c r="K58" s="10"/>
      <c r="L58" s="3" t="s">
        <v>4</v>
      </c>
      <c r="M58" s="9"/>
      <c r="N58" s="9" t="s">
        <v>3</v>
      </c>
      <c r="O58" s="96"/>
      <c r="P58" s="96"/>
      <c r="Q58" s="29"/>
      <c r="R58" s="81"/>
      <c r="S58" s="98"/>
      <c r="T58" s="98"/>
      <c r="U58" s="99"/>
      <c r="V58" s="98"/>
      <c r="W58" s="81"/>
      <c r="X58" s="29"/>
      <c r="AC58" s="96"/>
      <c r="AD58" s="96"/>
      <c r="AE58" s="29"/>
      <c r="AF58" s="81"/>
      <c r="AG58" s="98"/>
      <c r="AH58" s="98"/>
      <c r="AI58" s="99"/>
      <c r="AJ58" s="98"/>
      <c r="AK58" s="81"/>
      <c r="AL58" s="29"/>
      <c r="AN58" s="109"/>
      <c r="AO58" s="108"/>
    </row>
    <row r="59" spans="1:48" ht="13.5" customHeight="1">
      <c r="A59" s="11"/>
      <c r="B59" s="12"/>
      <c r="C59" s="12"/>
      <c r="D59" s="12"/>
      <c r="E59" s="12"/>
      <c r="F59" s="41"/>
      <c r="G59" s="3"/>
      <c r="H59" s="3"/>
      <c r="I59" s="3"/>
      <c r="J59" s="3"/>
      <c r="K59" s="11"/>
      <c r="L59" s="3"/>
      <c r="M59" s="3" t="s">
        <v>6</v>
      </c>
      <c r="N59" s="3"/>
      <c r="O59" s="100" t="s">
        <v>37</v>
      </c>
      <c r="P59" s="100"/>
      <c r="Q59" s="100"/>
      <c r="R59" s="100"/>
      <c r="S59" s="4"/>
      <c r="T59" s="38"/>
      <c r="AG59" s="4" t="s">
        <v>43</v>
      </c>
      <c r="AH59" s="38"/>
      <c r="AN59" s="109"/>
      <c r="AO59" s="108"/>
    </row>
    <row r="60" spans="1:48">
      <c r="A60" s="4"/>
      <c r="B60" s="4"/>
      <c r="C60" s="4"/>
      <c r="D60" s="4"/>
      <c r="E60" s="4"/>
      <c r="F60" s="4"/>
      <c r="O60" s="110"/>
      <c r="P60" s="110"/>
      <c r="Q60" s="110"/>
      <c r="R60" s="110"/>
      <c r="S60" s="110"/>
      <c r="T60" s="110"/>
      <c r="AC60" s="93" t="s">
        <v>40</v>
      </c>
      <c r="AD60" s="93"/>
      <c r="AE60" s="93"/>
      <c r="AF60" s="93"/>
      <c r="AG60" s="93"/>
      <c r="AH60" s="93"/>
      <c r="AN60" s="109"/>
      <c r="AO60" s="108"/>
    </row>
    <row r="61" spans="1:48" ht="0.5" customHeight="1">
      <c r="A61" s="6"/>
      <c r="B61" s="4"/>
      <c r="C61" s="4"/>
      <c r="D61" s="4"/>
      <c r="E61" s="4"/>
      <c r="F61" s="4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N61" s="109"/>
      <c r="AO61" s="108"/>
    </row>
    <row r="62" spans="1:48" ht="24">
      <c r="A62" s="4"/>
      <c r="B62" s="4"/>
      <c r="C62" s="4"/>
      <c r="D62" s="4"/>
      <c r="E62" s="4"/>
      <c r="F62" s="4"/>
      <c r="AO62" s="83"/>
    </row>
    <row r="63" spans="1:48">
      <c r="A63" s="4"/>
      <c r="B63" s="4"/>
      <c r="C63" s="4"/>
      <c r="D63" s="4"/>
      <c r="E63" s="4"/>
      <c r="F63" s="4"/>
    </row>
    <row r="64" spans="1:48">
      <c r="A64" s="4"/>
      <c r="B64" s="4"/>
      <c r="C64" s="4"/>
      <c r="D64" s="4"/>
      <c r="E64" s="4"/>
      <c r="F64" s="4"/>
    </row>
  </sheetData>
  <mergeCells count="172">
    <mergeCell ref="H54:I55"/>
    <mergeCell ref="V54:W55"/>
    <mergeCell ref="U37:V38"/>
    <mergeCell ref="S37:T38"/>
    <mergeCell ref="S47:T48"/>
    <mergeCell ref="U47:V48"/>
    <mergeCell ref="F44:G45"/>
    <mergeCell ref="H44:I45"/>
    <mergeCell ref="T44:U45"/>
    <mergeCell ref="R44:S45"/>
    <mergeCell ref="V44:W45"/>
    <mergeCell ref="F43:G43"/>
    <mergeCell ref="E47:F48"/>
    <mergeCell ref="AP3:AP7"/>
    <mergeCell ref="V34:W35"/>
    <mergeCell ref="T24:U25"/>
    <mergeCell ref="T3:U3"/>
    <mergeCell ref="S7:T8"/>
    <mergeCell ref="V4:W5"/>
    <mergeCell ref="U7:V8"/>
    <mergeCell ref="T23:U23"/>
    <mergeCell ref="R4:S5"/>
    <mergeCell ref="T4:U5"/>
    <mergeCell ref="T13:U13"/>
    <mergeCell ref="AC7:AD8"/>
    <mergeCell ref="U17:V18"/>
    <mergeCell ref="AC3:AD3"/>
    <mergeCell ref="AN2:AN7"/>
    <mergeCell ref="AJ14:AK15"/>
    <mergeCell ref="AH4:AI5"/>
    <mergeCell ref="AJ4:AK5"/>
    <mergeCell ref="AG7:AH8"/>
    <mergeCell ref="AI7:AJ8"/>
    <mergeCell ref="AH14:AI15"/>
    <mergeCell ref="AF4:AG5"/>
    <mergeCell ref="AH23:AI23"/>
    <mergeCell ref="AH24:AI25"/>
    <mergeCell ref="AO2:AO7"/>
    <mergeCell ref="AN9:AN15"/>
    <mergeCell ref="AO9:AO15"/>
    <mergeCell ref="AH13:AI13"/>
    <mergeCell ref="AO30:AO46"/>
    <mergeCell ref="AH3:AI3"/>
    <mergeCell ref="AO17:AO28"/>
    <mergeCell ref="AN17:AN28"/>
    <mergeCell ref="AH33:AI33"/>
    <mergeCell ref="AJ34:AK35"/>
    <mergeCell ref="AN30:AN46"/>
    <mergeCell ref="AG17:AH18"/>
    <mergeCell ref="AF14:AG15"/>
    <mergeCell ref="AJ24:AK25"/>
    <mergeCell ref="AJ44:AK45"/>
    <mergeCell ref="AF34:AG35"/>
    <mergeCell ref="AF24:AG25"/>
    <mergeCell ref="AH44:AI45"/>
    <mergeCell ref="AH34:AI35"/>
    <mergeCell ref="AG37:AH38"/>
    <mergeCell ref="AI37:AJ38"/>
    <mergeCell ref="AF44:AG45"/>
    <mergeCell ref="AG27:AH28"/>
    <mergeCell ref="AI17:AJ18"/>
    <mergeCell ref="AO48:AO61"/>
    <mergeCell ref="AN48:AN61"/>
    <mergeCell ref="AJ54:AK55"/>
    <mergeCell ref="AI57:AJ58"/>
    <mergeCell ref="G61:AH61"/>
    <mergeCell ref="T53:U53"/>
    <mergeCell ref="T43:U43"/>
    <mergeCell ref="G47:H48"/>
    <mergeCell ref="AH43:AI43"/>
    <mergeCell ref="U57:V58"/>
    <mergeCell ref="AC43:AD43"/>
    <mergeCell ref="O60:T60"/>
    <mergeCell ref="AG57:AH58"/>
    <mergeCell ref="AC53:AD53"/>
    <mergeCell ref="S57:T58"/>
    <mergeCell ref="AC60:AF60"/>
    <mergeCell ref="AG60:AH60"/>
    <mergeCell ref="AF54:AG55"/>
    <mergeCell ref="AH53:AI53"/>
    <mergeCell ref="AI47:AJ48"/>
    <mergeCell ref="AG47:AH48"/>
    <mergeCell ref="AH54:AI55"/>
    <mergeCell ref="AC50:AG50"/>
    <mergeCell ref="T54:U55"/>
    <mergeCell ref="B10:F10"/>
    <mergeCell ref="A43:B43"/>
    <mergeCell ref="O10:T10"/>
    <mergeCell ref="A47:B48"/>
    <mergeCell ref="F53:G53"/>
    <mergeCell ref="A40:F40"/>
    <mergeCell ref="A49:D49"/>
    <mergeCell ref="H14:I15"/>
    <mergeCell ref="E17:F18"/>
    <mergeCell ref="S17:T18"/>
    <mergeCell ref="R24:S25"/>
    <mergeCell ref="F33:G33"/>
    <mergeCell ref="E27:F28"/>
    <mergeCell ref="F23:G23"/>
    <mergeCell ref="H34:I35"/>
    <mergeCell ref="A32:E32"/>
    <mergeCell ref="A29:D29"/>
    <mergeCell ref="S27:T28"/>
    <mergeCell ref="A17:B18"/>
    <mergeCell ref="F13:G13"/>
    <mergeCell ref="D14:E15"/>
    <mergeCell ref="F14:G15"/>
    <mergeCell ref="O13:P13"/>
    <mergeCell ref="E37:F38"/>
    <mergeCell ref="AI27:AJ28"/>
    <mergeCell ref="A3:B3"/>
    <mergeCell ref="O3:P3"/>
    <mergeCell ref="A13:B13"/>
    <mergeCell ref="A23:B23"/>
    <mergeCell ref="A37:B38"/>
    <mergeCell ref="F3:G3"/>
    <mergeCell ref="D4:E5"/>
    <mergeCell ref="F4:G5"/>
    <mergeCell ref="H4:I5"/>
    <mergeCell ref="G37:H38"/>
    <mergeCell ref="D34:E35"/>
    <mergeCell ref="F34:G35"/>
    <mergeCell ref="O23:P23"/>
    <mergeCell ref="O20:Z20"/>
    <mergeCell ref="O7:P8"/>
    <mergeCell ref="O17:P18"/>
    <mergeCell ref="O27:P28"/>
    <mergeCell ref="O37:P38"/>
    <mergeCell ref="A7:B8"/>
    <mergeCell ref="A33:B33"/>
    <mergeCell ref="G7:H8"/>
    <mergeCell ref="E7:F8"/>
    <mergeCell ref="G17:H18"/>
    <mergeCell ref="A57:B58"/>
    <mergeCell ref="R14:S15"/>
    <mergeCell ref="T14:U15"/>
    <mergeCell ref="AC19:AF19"/>
    <mergeCell ref="O59:R59"/>
    <mergeCell ref="D24:E25"/>
    <mergeCell ref="F24:G25"/>
    <mergeCell ref="H24:I25"/>
    <mergeCell ref="I32:M32"/>
    <mergeCell ref="G27:H28"/>
    <mergeCell ref="T33:U33"/>
    <mergeCell ref="T34:U35"/>
    <mergeCell ref="R34:S35"/>
    <mergeCell ref="A27:B28"/>
    <mergeCell ref="A53:B53"/>
    <mergeCell ref="O43:P43"/>
    <mergeCell ref="O53:P53"/>
    <mergeCell ref="D44:E45"/>
    <mergeCell ref="V24:W25"/>
    <mergeCell ref="E57:F58"/>
    <mergeCell ref="G57:H58"/>
    <mergeCell ref="R54:S55"/>
    <mergeCell ref="D54:E55"/>
    <mergeCell ref="F54:G55"/>
    <mergeCell ref="O9:R9"/>
    <mergeCell ref="AC49:AF49"/>
    <mergeCell ref="AC57:AD58"/>
    <mergeCell ref="AC47:AD48"/>
    <mergeCell ref="AC37:AD38"/>
    <mergeCell ref="AC27:AD28"/>
    <mergeCell ref="AC13:AD13"/>
    <mergeCell ref="AC23:AD23"/>
    <mergeCell ref="AC33:AD33"/>
    <mergeCell ref="AC17:AD18"/>
    <mergeCell ref="O47:P48"/>
    <mergeCell ref="O57:P58"/>
    <mergeCell ref="V14:W15"/>
    <mergeCell ref="O33:P33"/>
    <mergeCell ref="U27:V28"/>
  </mergeCells>
  <phoneticPr fontId="0" type="noConversion"/>
  <conditionalFormatting sqref="F3:G3 F53:G53 T23:U23 F13 T3:U3 F43:G43 AH53:AI53 T53:U53 F33:G33 AH23:AI23 T43:U43 AH3:AI3 AH43:AI43 AH13 T13 F23:G23 T33:U33 AH33:AI33">
    <cfRule type="cellIs" dxfId="2" priority="1" stopIfTrue="1" operator="equal">
      <formula>0</formula>
    </cfRule>
  </conditionalFormatting>
  <conditionalFormatting sqref="C6:G6 Q56:U56 Q6:U6 Q16:U16 Q36:U36 Q46:U46 C26:G26 AE46:AI46 AE6:AI6 AE16:AI16 AE26:AI26 AE36:AI36 Q26:U26 C16:G16 C56:G56 C36:G36 C46:G46 AE56:AI56">
    <cfRule type="cellIs" dxfId="1" priority="2" stopIfTrue="1" operator="greaterThan">
      <formula>0</formula>
    </cfRule>
  </conditionalFormatting>
  <conditionalFormatting sqref="V26:X26 H6:J6 V6:X6 V16:X16 V36:X36 V46:X46 H56:J56 AJ46:AL46 AJ6:AL6 AJ16:AL16 AJ26:AL26 AJ36:AL36 V56:X56 H16:J16 H26:J26 H36:J36 H46:J46 AJ56:AL56">
    <cfRule type="cellIs" dxfId="0" priority="3" stopIfTrue="1" operator="greaterThan">
      <formula>0</formula>
    </cfRule>
  </conditionalFormatting>
  <pageMargins left="0.41" right="0.24" top="0.25" bottom="0.25" header="0.28000000000000003" footer="0.25"/>
  <pageSetup scale="99" orientation="portrait" r:id="rId1"/>
  <headerFooter alignWithMargins="0">
    <oddFooter>&amp;CPGA TOUR HOLE PLACEMENT CHART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162" r:id="rId4">
          <objectPr defaultSize="0" autoPict="0" r:id="rId5">
            <anchor moveWithCells="1">
              <from>
                <xdr:col>46</xdr:col>
                <xdr:colOff>241300</xdr:colOff>
                <xdr:row>2</xdr:row>
                <xdr:rowOff>38100</xdr:rowOff>
              </from>
              <to>
                <xdr:col>47</xdr:col>
                <xdr:colOff>355600</xdr:colOff>
                <xdr:row>5</xdr:row>
                <xdr:rowOff>152400</xdr:rowOff>
              </to>
            </anchor>
          </objectPr>
        </oleObject>
      </mc:Choice>
      <mc:Fallback>
        <oleObject progId="MSPhotoEd.3" shapeId="1162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11BAA84B06E348A242D7F76F9EA9CA" ma:contentTypeVersion="10" ma:contentTypeDescription="Create a new document." ma:contentTypeScope="" ma:versionID="d069db56920a29bdfc825da723d954f7">
  <xsd:schema xmlns:xsd="http://www.w3.org/2001/XMLSchema" xmlns:xs="http://www.w3.org/2001/XMLSchema" xmlns:p="http://schemas.microsoft.com/office/2006/metadata/properties" xmlns:ns3="0b698c9a-e551-40aa-b3f4-46795a7fe6d0" targetNamespace="http://schemas.microsoft.com/office/2006/metadata/properties" ma:root="true" ma:fieldsID="39d2b9a8bf3d0f38bd86401fb945366b" ns3:_="">
    <xsd:import namespace="0b698c9a-e551-40aa-b3f4-46795a7fe6d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98c9a-e551-40aa-b3f4-46795a7fe6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465B74-1116-4B5A-AE8B-5A2BF09623AC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0b698c9a-e551-40aa-b3f4-46795a7fe6d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4D35F9F-AE89-422C-9449-BAB98F4774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D24A36-E517-4D4F-A81D-EAD8C8E77D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b698c9a-e551-40aa-b3f4-46795a7fe6d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ENTRY</vt:lpstr>
      <vt:lpstr>FORM</vt:lpstr>
      <vt:lpstr>FORM!Print_Area</vt:lpstr>
      <vt:lpstr>FORM!Text10</vt:lpstr>
      <vt:lpstr>FORM!Text11</vt:lpstr>
      <vt:lpstr>FORM!Text29</vt:lpstr>
      <vt:lpstr>FORM!Text9</vt:lpstr>
    </vt:vector>
  </TitlesOfParts>
  <Company>PGA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croose</dc:creator>
  <cp:lastModifiedBy>Doug Milne</cp:lastModifiedBy>
  <cp:lastPrinted>2022-12-17T22:49:13Z</cp:lastPrinted>
  <dcterms:created xsi:type="dcterms:W3CDTF">2001-12-18T19:12:57Z</dcterms:created>
  <dcterms:modified xsi:type="dcterms:W3CDTF">2022-12-18T01:04:56Z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0x0101008D11BAA84B06E348A242D7F76F9EA9CA</vt:lpwstr>
  </property>
</Properties>
</file>